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comments2.xml" ContentType="application/vnd.openxmlformats-officedocument.spreadsheetml.comments+xml"/>
  <Override PartName="/xl/drawings/drawing14.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drawings/drawing12.xml" ContentType="application/vnd.openxmlformats-officedocument.drawing+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14.xml" ContentType="application/vnd.openxmlformats-officedocument.spreadsheetml.workshee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ackupFile="1" codeName="ThisWorkbook" defaultThemeVersion="124226"/>
  <bookViews>
    <workbookView xWindow="0" yWindow="0" windowWidth="15600" windowHeight="7605" tabRatio="891" activeTab="4"/>
  </bookViews>
  <sheets>
    <sheet name="A-01 FISM " sheetId="87" r:id="rId1"/>
    <sheet name="A-02 HABITAT" sheetId="95" r:id="rId2"/>
    <sheet name="A-03 REP" sheetId="96" r:id="rId3"/>
    <sheet name="A-04 FOPAEDAPIE" sheetId="92" r:id="rId4"/>
    <sheet name="A-04A FAM" sheetId="105" r:id="rId5"/>
    <sheet name="A 4B CONACULTA" sheetId="113" r:id="rId6"/>
    <sheet name="A-05 PIM SEG PUB" sheetId="93" r:id="rId7"/>
    <sheet name="A-06 FEFOM" sheetId="102" r:id="rId8"/>
    <sheet name="A-07 GIS" sheetId="98" r:id="rId9"/>
    <sheet name="A-08 PIM MAT. PRIMAS" sheetId="97" r:id="rId10"/>
    <sheet name="A-09 REPAV. PIM" sheetId="103" r:id="rId11"/>
    <sheet name="A-10 CORREDOR PEATONAL" sheetId="104" r:id="rId12"/>
    <sheet name="A-11 IMAGEN URBANA" sheetId="94" r:id="rId13"/>
    <sheet name="A-12 EDIF. ADMVOS." sheetId="68" r:id="rId14"/>
    <sheet name="A-13 INF. EDUC." sheetId="88" r:id="rId15"/>
    <sheet name="A-14 INF. DPVA." sheetId="89" r:id="rId16"/>
    <sheet name="A-15 PARQUES Y JARDINES" sheetId="101" r:id="rId17"/>
    <sheet name="A-16 PROY TEC Y SUP" sheetId="106" r:id="rId18"/>
    <sheet name="A-17 REMANENTES" sheetId="114" r:id="rId19"/>
    <sheet name="A-18-OBRA MULT" sheetId="111" r:id="rId20"/>
    <sheet name="Hoja1" sheetId="112" state="hidden" r:id="rId21"/>
  </sheets>
  <externalReferences>
    <externalReference r:id="rId22"/>
  </externalReferences>
  <definedNames>
    <definedName name="_xlnm._FilterDatabase" localSheetId="0" hidden="1">'A-01 FISM '!$B$6:$H$26</definedName>
    <definedName name="_xlnm._FilterDatabase" localSheetId="7" hidden="1">'A-06 FEFOM'!$A$7:$D$29</definedName>
    <definedName name="_xlnm._FilterDatabase" localSheetId="9" hidden="1">'A-08 PIM MAT. PRIMAS'!$A$7:$D$58</definedName>
    <definedName name="_xlnm._FilterDatabase" localSheetId="10" hidden="1">'A-09 REPAV. PIM'!$A$8:$F$40</definedName>
    <definedName name="_xlnm._FilterDatabase" localSheetId="13" hidden="1">'A-12 EDIF. ADMVOS.'!$A$6:$D$14</definedName>
    <definedName name="_xlnm._FilterDatabase" localSheetId="14" hidden="1">'A-13 INF. EDUC.'!$A$6:$G$45</definedName>
    <definedName name="_xlnm._FilterDatabase" localSheetId="17" hidden="1">'A-16 PROY TEC Y SUP'!$A$7:$G$26</definedName>
    <definedName name="_xlnm.Print_Area" localSheetId="5">'A 4B CONACULTA'!$A$1:$H$13</definedName>
    <definedName name="_xlnm.Print_Area" localSheetId="0">'A-01 FISM '!$A$1:$I$24</definedName>
    <definedName name="_xlnm.Print_Area" localSheetId="1">'A-02 HABITAT'!$A$1:$K$28</definedName>
    <definedName name="_xlnm.Print_Area" localSheetId="2">'A-03 REP'!$A$1:$K$20</definedName>
    <definedName name="_xlnm.Print_Area" localSheetId="3">'A-04 FOPAEDAPIE'!$A$1:$K$17</definedName>
    <definedName name="_xlnm.Print_Area" localSheetId="4">'A-04A FAM'!$A$1:$E$11</definedName>
    <definedName name="_xlnm.Print_Area" localSheetId="6">'A-05 PIM SEG PUB'!$A$1:$H$10</definedName>
    <definedName name="_xlnm.Print_Area" localSheetId="7">'A-06 FEFOM'!$A$1:$H$30</definedName>
    <definedName name="_xlnm.Print_Area" localSheetId="8">'A-07 GIS'!$A$1:$E$12</definedName>
    <definedName name="_xlnm.Print_Area" localSheetId="9">'A-08 PIM MAT. PRIMAS'!$A$1:$E$59</definedName>
    <definedName name="_xlnm.Print_Area" localSheetId="10">'A-09 REPAV. PIM'!$A$1:$J$41</definedName>
    <definedName name="_xlnm.Print_Area" localSheetId="11">'A-10 CORREDOR PEATONAL'!$A$1:$D$16</definedName>
    <definedName name="_xlnm.Print_Area" localSheetId="12">'A-11 IMAGEN URBANA'!$A$1:$D$15</definedName>
    <definedName name="_xlnm.Print_Area" localSheetId="13">'A-12 EDIF. ADMVOS.'!$A$1:$G$18</definedName>
    <definedName name="_xlnm.Print_Area" localSheetId="14">'A-13 INF. EDUC.'!$A$1:$H$46</definedName>
    <definedName name="_xlnm.Print_Area" localSheetId="15">'A-14 INF. DPVA.'!$A$1:$H$21</definedName>
    <definedName name="_xlnm.Print_Area" localSheetId="16">'A-15 PARQUES Y JARDINES'!$A$1:$F$42</definedName>
    <definedName name="_xlnm.Print_Area" localSheetId="17">'A-16 PROY TEC Y SUP'!$A$1:$H$28</definedName>
    <definedName name="_xlnm.Print_Area" localSheetId="19">'A-18-OBRA MULT'!$A$1:$H$13</definedName>
    <definedName name="POLIGONOSDB" localSheetId="5">#REF!</definedName>
    <definedName name="POLIGONOSDB" localSheetId="0">#REF!</definedName>
    <definedName name="POLIGONOSDB" localSheetId="1">#REF!</definedName>
    <definedName name="POLIGONOSDB" localSheetId="2">#REF!</definedName>
    <definedName name="POLIGONOSDB" localSheetId="3">#REF!</definedName>
    <definedName name="POLIGONOSDB" localSheetId="4">#REF!</definedName>
    <definedName name="POLIGONOSDB" localSheetId="6">#REF!</definedName>
    <definedName name="POLIGONOSDB" localSheetId="7">#REF!</definedName>
    <definedName name="POLIGONOSDB" localSheetId="8">#REF!</definedName>
    <definedName name="POLIGONOSDB" localSheetId="9">#REF!</definedName>
    <definedName name="POLIGONOSDB" localSheetId="10">#REF!</definedName>
    <definedName name="POLIGONOSDB" localSheetId="11">#REF!</definedName>
    <definedName name="POLIGONOSDB" localSheetId="12">#REF!</definedName>
    <definedName name="POLIGONOSDB" localSheetId="14">#REF!</definedName>
    <definedName name="POLIGONOSDB" localSheetId="15">#REF!</definedName>
    <definedName name="POLIGONOSDB" localSheetId="16">#REF!</definedName>
    <definedName name="POLIGONOSDB" localSheetId="17">#REF!</definedName>
    <definedName name="POLIGONOSDB">#REF!</definedName>
    <definedName name="_xlnm.Print_Titles" localSheetId="0">'A-01 FISM '!$3:$5</definedName>
    <definedName name="_xlnm.Print_Titles" localSheetId="1">'A-02 HABITAT'!#REF!</definedName>
    <definedName name="_xlnm.Print_Titles" localSheetId="7">'A-06 FEFOM'!$1:$7</definedName>
    <definedName name="_xlnm.Print_Titles" localSheetId="8">'A-07 GIS'!$1:$7</definedName>
    <definedName name="_xlnm.Print_Titles" localSheetId="9">'A-08 PIM MAT. PRIMAS'!$1:$7</definedName>
    <definedName name="_xlnm.Print_Titles" localSheetId="10">'A-09 REPAV. PIM'!$1:$8</definedName>
    <definedName name="_xlnm.Print_Titles" localSheetId="14">'A-13 INF. EDUC.'!$1:$6</definedName>
    <definedName name="_xlnm.Print_Titles" localSheetId="16">'A-15 PARQUES Y JARDINES'!$1:$9</definedName>
    <definedName name="_xlnm.Print_Titles" localSheetId="17">'A-16 PROY TEC Y SUP'!$3:$7</definedName>
    <definedName name="_xlnm.Print_Titles" localSheetId="18">'A-17 REMANENTES'!$1:$8</definedName>
  </definedNames>
  <calcPr calcId="125725"/>
  <customWorkbookViews>
    <customWorkbookView name="SIOP - Personal View" guid="{11FEC039-90DC-4B70-8888-7B4EFB84D370}" mergeInterval="0" personalView="1" maximized="1" xWindow="1" yWindow="1" windowWidth="1276" windowHeight="580" activeSheetId="7"/>
    <customWorkbookView name="Martin Zamudio - Personal View" guid="{937B1CD0-5FED-492B-B87B-7029CC3B5CC3}" mergeInterval="0" personalView="1" maximized="1" xWindow="1" yWindow="1" windowWidth="1440" windowHeight="709" tabRatio="477" activeSheetId="7"/>
  </customWorkbookViews>
</workbook>
</file>

<file path=xl/calcChain.xml><?xml version="1.0" encoding="utf-8"?>
<calcChain xmlns="http://schemas.openxmlformats.org/spreadsheetml/2006/main">
  <c r="E13" i="111"/>
  <c r="E28" i="106"/>
  <c r="D28"/>
  <c r="E21" i="89"/>
  <c r="E46" i="88"/>
  <c r="D46"/>
  <c r="E18" i="68"/>
  <c r="D18"/>
  <c r="F41" i="103"/>
  <c r="G41"/>
  <c r="D30" i="102"/>
  <c r="E10" i="93"/>
  <c r="E13" i="113"/>
  <c r="H17" i="92"/>
  <c r="G17"/>
  <c r="H20" i="96"/>
  <c r="G20"/>
  <c r="E28" i="95" l="1"/>
  <c r="F28"/>
  <c r="H28"/>
  <c r="D28"/>
  <c r="F24" i="87"/>
  <c r="E24"/>
  <c r="G23" i="95" l="1"/>
  <c r="G22"/>
  <c r="G28" l="1"/>
  <c r="J16" i="112"/>
  <c r="L16" s="1"/>
  <c r="L18" s="1"/>
  <c r="L20" s="1"/>
  <c r="C432" i="111"/>
  <c r="D13"/>
  <c r="D42" i="101"/>
  <c r="A46" i="88"/>
  <c r="D13" i="94"/>
  <c r="D12"/>
  <c r="D14" s="1"/>
  <c r="D16" i="104"/>
  <c r="E49" i="103"/>
  <c r="E41"/>
  <c r="A41"/>
  <c r="D65" i="97"/>
  <c r="D64"/>
  <c r="D63"/>
  <c r="D66" s="1"/>
  <c r="D58"/>
  <c r="D57"/>
  <c r="D12" i="98"/>
  <c r="A30" i="102"/>
  <c r="E21"/>
  <c r="E30" s="1"/>
  <c r="D10" i="93"/>
  <c r="D13" i="113"/>
  <c r="D11" i="105"/>
  <c r="E13" i="96"/>
  <c r="D13"/>
  <c r="F12"/>
  <c r="F11"/>
  <c r="F10"/>
  <c r="F9"/>
  <c r="C41" i="95"/>
  <c r="C35"/>
  <c r="G26"/>
  <c r="F26"/>
  <c r="D26"/>
  <c r="A19"/>
  <c r="D39"/>
  <c r="D33"/>
  <c r="D27" l="1"/>
  <c r="F13" i="96"/>
  <c r="F27" i="95"/>
</calcChain>
</file>

<file path=xl/comments1.xml><?xml version="1.0" encoding="utf-8"?>
<comments xmlns="http://schemas.openxmlformats.org/spreadsheetml/2006/main">
  <authors>
    <author>GVillanueva</author>
  </authors>
  <commentList>
    <comment ref="A10" authorId="0">
      <text>
        <r>
          <rPr>
            <b/>
            <sz val="9"/>
            <color indexed="81"/>
            <rFont val="Tahoma"/>
            <family val="2"/>
          </rPr>
          <t>GVillanueva:</t>
        </r>
        <r>
          <rPr>
            <sz val="9"/>
            <color indexed="81"/>
            <rFont val="Tahoma"/>
            <family val="2"/>
          </rPr>
          <t xml:space="preserve">
</t>
        </r>
      </text>
    </comment>
    <comment ref="D10" authorId="0">
      <text>
        <r>
          <rPr>
            <b/>
            <sz val="9"/>
            <color indexed="81"/>
            <rFont val="Tahoma"/>
            <family val="2"/>
          </rPr>
          <t>GVillanueva:</t>
        </r>
        <r>
          <rPr>
            <sz val="9"/>
            <color indexed="81"/>
            <rFont val="Tahoma"/>
            <family val="2"/>
          </rPr>
          <t xml:space="preserve">
</t>
        </r>
      </text>
    </comment>
  </commentList>
</comments>
</file>

<file path=xl/comments2.xml><?xml version="1.0" encoding="utf-8"?>
<comments xmlns="http://schemas.openxmlformats.org/spreadsheetml/2006/main">
  <authors>
    <author>GVillanueva</author>
  </authors>
  <commentList>
    <comment ref="A8" authorId="0">
      <text>
        <r>
          <rPr>
            <b/>
            <sz val="9"/>
            <color indexed="81"/>
            <rFont val="Tahoma"/>
            <family val="2"/>
          </rPr>
          <t>GVillanueva:</t>
        </r>
        <r>
          <rPr>
            <sz val="9"/>
            <color indexed="81"/>
            <rFont val="Tahoma"/>
            <family val="2"/>
          </rPr>
          <t xml:space="preserve">
</t>
        </r>
      </text>
    </comment>
    <comment ref="D8" authorId="0">
      <text>
        <r>
          <rPr>
            <b/>
            <sz val="9"/>
            <color indexed="81"/>
            <rFont val="Tahoma"/>
            <family val="2"/>
          </rPr>
          <t>GVillanueva:</t>
        </r>
        <r>
          <rPr>
            <sz val="9"/>
            <color indexed="81"/>
            <rFont val="Tahoma"/>
            <family val="2"/>
          </rPr>
          <t xml:space="preserve">
</t>
        </r>
      </text>
    </comment>
  </commentList>
</comments>
</file>

<file path=xl/sharedStrings.xml><?xml version="1.0" encoding="utf-8"?>
<sst xmlns="http://schemas.openxmlformats.org/spreadsheetml/2006/main" count="2521" uniqueCount="1458">
  <si>
    <t>DIRECCIÓN GENERAL DE OBRAS PUBLICAS</t>
  </si>
  <si>
    <t>RECURSOS FEDERALES</t>
  </si>
  <si>
    <t>HABITAT</t>
  </si>
  <si>
    <t>RECURSOS ESTATALES</t>
  </si>
  <si>
    <t>RECURSOS MUNICIPALES</t>
  </si>
  <si>
    <t>No.</t>
  </si>
  <si>
    <t>INFRAESTRUCTURA EDUCATIVA</t>
  </si>
  <si>
    <t>MUNICIPAL</t>
  </si>
  <si>
    <t>FISM</t>
  </si>
  <si>
    <t>IMPORTE</t>
  </si>
  <si>
    <t>AYUNTAMIENTO CONSTITUCIONAL DE TLALNEPANTLA DE BAZ</t>
  </si>
  <si>
    <t>-</t>
  </si>
  <si>
    <t>SUBTOTAL</t>
  </si>
  <si>
    <t>OBRA</t>
  </si>
  <si>
    <t>#</t>
  </si>
  <si>
    <t>NOMBRE DE LA OBRA</t>
  </si>
  <si>
    <t>COLONIA</t>
  </si>
  <si>
    <t>NO POLIGONO</t>
  </si>
  <si>
    <t>IMPORTE TOTAL</t>
  </si>
  <si>
    <t>TOTAL</t>
  </si>
  <si>
    <t>INFRAESTRUCTURA DEPORTIVA</t>
  </si>
  <si>
    <t xml:space="preserve">INFRAESTRUCTURA DEPORTIVA  </t>
  </si>
  <si>
    <t>REHABILITACION INTEGRAL DE TROTAPISTA</t>
  </si>
  <si>
    <t>LOS PIRULES</t>
  </si>
  <si>
    <t>CONSTRUCCION DE TROTAPISTA , INSTALACION DE MODULO DE JUEGOS Y GIMNASIO AL AIRE LIBRE</t>
  </si>
  <si>
    <t>LOMAS DE SAN ANDRES</t>
  </si>
  <si>
    <t>INDEPENDENCIA</t>
  </si>
  <si>
    <t>REHABILITACION DE CANCHA</t>
  </si>
  <si>
    <t>CHALMA LA BARRANCA</t>
  </si>
  <si>
    <t>PRADO IXTACALA</t>
  </si>
  <si>
    <t>EL PUERTO</t>
  </si>
  <si>
    <t>LAZARO CARDENAS</t>
  </si>
  <si>
    <t>SAN JUAN IXHUATEPEC</t>
  </si>
  <si>
    <t>LA LAGUNA</t>
  </si>
  <si>
    <t>PUEBLO SAN JUAN IXTACALA</t>
  </si>
  <si>
    <t>VISTA HERMOSA</t>
  </si>
  <si>
    <t>FRANCISCO VILLA</t>
  </si>
  <si>
    <t>PIM</t>
  </si>
  <si>
    <t>ROSARIO CEYLAN</t>
  </si>
  <si>
    <t>U.H. TABLA HONDA</t>
  </si>
  <si>
    <t>MARINA NACIONAL</t>
  </si>
  <si>
    <t>LA NUEVA IXTACALA</t>
  </si>
  <si>
    <t>ACONDICIONAMIENTO DE PARQUES Y JARDINES</t>
  </si>
  <si>
    <t xml:space="preserve">                                                                                                  SUBTOTAL</t>
  </si>
  <si>
    <t xml:space="preserve">                                                                     SUMA        </t>
  </si>
  <si>
    <t>FEDERAL</t>
  </si>
  <si>
    <t>RECURSO FEDERAL</t>
  </si>
  <si>
    <t>LA PRENSA</t>
  </si>
  <si>
    <t>LOMAS DE SAN JUAN IXHUATEPEC</t>
  </si>
  <si>
    <t>U.H. MAGISTERIAL XXI</t>
  </si>
  <si>
    <t>EL TENAYO SUR</t>
  </si>
  <si>
    <t>MATERIAS PRIMAS</t>
  </si>
  <si>
    <t>REHABILITACION DE ESCALINATAS EN ESCALERILLAS Y CERRADA ESCALERILLAS</t>
  </si>
  <si>
    <t>BELLA VISTA PUENTE DE VIGAS</t>
  </si>
  <si>
    <t>REHABILITACION DE ESCALINATAS EN CALLE 3</t>
  </si>
  <si>
    <t>EL OLIVO I</t>
  </si>
  <si>
    <t>REHABILITACION DE ESCALINATAS EN ADOLFO LOPEZ MATEOS ESQ. EMILIO PORTES GIL Y GUSTAVO DIAZ ORDAZ ESQ. PORFIRIO DIAZ</t>
  </si>
  <si>
    <t>BENITO JUAREZ TEQUEX</t>
  </si>
  <si>
    <t>REHABILITACION DE ESCALINATAS EN CALLE 5 Y PASO DE JUAREZ ESQ. BURCIAGA</t>
  </si>
  <si>
    <t>EL OLVIO II  PARTE ALTA</t>
  </si>
  <si>
    <t>REHABILITACION DE ESCALINATAS  PUERTO, MANZANILLO, GUAYMAS ALVARADO Y JESUS CORONA</t>
  </si>
  <si>
    <t>REHABILITACION DE ESCALINATAS EN FRANCISCO VILLA ESQ. ZAPATA Y GUADALUPE VICTORIA ESQ. PEDRO FERRIZ</t>
  </si>
  <si>
    <t>EX EJIDO DE SAN LUCAS PATONI</t>
  </si>
  <si>
    <t>REHABILITACION DE ESCALINATAS  EN RAMON CORONA</t>
  </si>
  <si>
    <t>FRANJA FERREA</t>
  </si>
  <si>
    <t>REHABILITACION DE ESCALINATAS EN ANDADOR PATONI ESQ. TENAYUCA</t>
  </si>
  <si>
    <t>GUSTAVO BAZ PRADA</t>
  </si>
  <si>
    <t>REHABILITACION DE ESCALINATAS EN CALLE IGNACIO ALLENDE</t>
  </si>
  <si>
    <t>REHABILITACION DE ESCALINATAS EN TERCER CALLEJON DE GALEANA</t>
  </si>
  <si>
    <t>LA LOMA PUEBLO</t>
  </si>
  <si>
    <t>REHABILITACION DE ESCALINATAS Y RAMPA Y CONSTRUCCION DE BARANDAL EN  CALLEJON JUSTO SIERRA</t>
  </si>
  <si>
    <t>REHABILITACION DE ESCALINATAS EN CALLE ACUARIO</t>
  </si>
  <si>
    <t>LA SIDERAL</t>
  </si>
  <si>
    <t>REHABILITACION DE ESCALINATAS EN FRANCISCO VILLAS LAZARO CARDENAS Y ALVARO OBREGON</t>
  </si>
  <si>
    <t>LAS PALOMAS</t>
  </si>
  <si>
    <t>REHABILITACION DE ESCALINATAS CLUB ALPINO XITLE, CLUB ALPINO OCELOTL Y DRAGONES DE AMERICA</t>
  </si>
  <si>
    <t>LAZARO CARDENAS 1a SECCION</t>
  </si>
  <si>
    <t>REHABILITACION DE ESCALINATAS EN ALPINO ALBINO Y ALPINO VANGUARDIA</t>
  </si>
  <si>
    <t>REHABILITACION DE ESCALINATAS EN CALLE PETERETES, CLUB EXPLORADORA DE CHIMALHUACAN</t>
  </si>
  <si>
    <t>LAZARO CARDENAS 2a SECCION</t>
  </si>
  <si>
    <t>REHABILITACION DE ESCALINATAS ASOCIACION DE EXCURSIONISMO</t>
  </si>
  <si>
    <t>LAZARO CARDENAS 3a SECCION</t>
  </si>
  <si>
    <t>REHABILITACION DE ESCALINATAS CLUB ALPINO ANAPURNA, PERIFERICO DEL PANTEON Y ALPINO REAL DEL MONTE</t>
  </si>
  <si>
    <t>REHABILITACION DE ESCALINATAS EN AMAPOLA, LIC FRANCO, GERMAN BAZ HIDALGO Y LORENZO BOTURNI</t>
  </si>
  <si>
    <t>REHABILITACION DE ESCALINATAS   EN  LAZARO CARDENAS ESQ. HIDALGO</t>
  </si>
  <si>
    <t>MIGUEL HIDALGO</t>
  </si>
  <si>
    <t>REHABILITACION DE ESCALINATAS CALLE HERALDO</t>
  </si>
  <si>
    <t>REHABILITACION DE ESCALINATAS Y RAMPA EN CALLE HIDALGO</t>
  </si>
  <si>
    <t>PUENTE DE VIGAS PUEBLO</t>
  </si>
  <si>
    <t>REHABILITACION DE ESCALINATAS Y ANDADORES CALLE ISSAC</t>
  </si>
  <si>
    <t>SAN ISIDRO IXHUATEPEC</t>
  </si>
  <si>
    <t>REHABILITACION DE ESCALINATAS EN SUBIDA PEÑITAS ESQ. 5 DE MAYO</t>
  </si>
  <si>
    <t>SAN LUCAS PATONI PUEBLO</t>
  </si>
  <si>
    <t>REHABILITACION DE ESCALINATAS CALLE CAUCHO</t>
  </si>
  <si>
    <t>TEQUEXQUINAHUAC PARTE ALTA</t>
  </si>
  <si>
    <t>REHABILITACION DE ESCALINATAS EN CERRADA CUAHUTEMOC</t>
  </si>
  <si>
    <t>TLAYAPA</t>
  </si>
  <si>
    <t>REHABILITACION DE ESCALINATAS Y RAMPA  EN TERCERA CERRADA DE LOPEZ MATEOS</t>
  </si>
  <si>
    <t>SAN PEDRO BARRIENTOS</t>
  </si>
  <si>
    <t>REHABILITACION DE ANDADORES EN CALZADA DE LAS GRANJAS</t>
  </si>
  <si>
    <t>U.H. ADOLFO LOPEZ MATEOS</t>
  </si>
  <si>
    <t>REHABILITACION DE ANDADORES EN ANDADOR 6</t>
  </si>
  <si>
    <t>FRANJA MUNICIPAL</t>
  </si>
  <si>
    <t>REHABILITACION DE ANDADORES EN PIRAMIDE DE TEOTIHUACAN</t>
  </si>
  <si>
    <t>LOS ANGELES</t>
  </si>
  <si>
    <t>REHABILITACION DE ANDADORES</t>
  </si>
  <si>
    <t>LOS REYES IXTACALA 1A SECCION</t>
  </si>
  <si>
    <t>SAN LUCAS TEPETLACALCO</t>
  </si>
  <si>
    <t>REHABILITACION DE ANDADORES EN DURAZNOS</t>
  </si>
  <si>
    <t>U.H. BARRIENTOS</t>
  </si>
  <si>
    <t>REHABILITACION DE ANDADORES EN VIVEROS DE PETEN Y VIVEROS DE LA HACIENDA</t>
  </si>
  <si>
    <t>VIVEROS DEL VALLE</t>
  </si>
  <si>
    <t>RECONSTRUCCION DE BANQUETAS Y GUARNICIONES   EN VARIAS CALLES DE LA COMUNIDAD</t>
  </si>
  <si>
    <t>EL TENAYO NORTE</t>
  </si>
  <si>
    <t>RECONSTRUCCION DE BANQUETAS Y GUARNICIONES EN FRESNO Y AV. DE LOS LAURELES</t>
  </si>
  <si>
    <t>U.H. JARDINES DE SANTA CECILIA</t>
  </si>
  <si>
    <t>RECONSTRUCCION DE BANQUETAS Y GUARNICIONES EN MIL CUMBRES</t>
  </si>
  <si>
    <t>LOMA BONITA</t>
  </si>
  <si>
    <t>RECONSTRUCCION DE BANQUETAS Y GUARNICIONES EN TIZOC</t>
  </si>
  <si>
    <t>SAN BARTOLO TENAYUCA</t>
  </si>
  <si>
    <t>RECONSTRUCCION DE BANQUETAS Y GUARNICIONES  VARIAS CALLES DE LA COMUNIDAD</t>
  </si>
  <si>
    <t>RECONSTRUCCION DE BANQUETAS Y GUARNICIONES EN VISTA HERMOSA E INDUSTRIA ELECTRICA DE MEXICO</t>
  </si>
  <si>
    <t>RECONSTRUCCION DE BANQUETAS Y GUARNICIONES EN AV. DE LAS ARMAS NORTE</t>
  </si>
  <si>
    <t>SAN JOSE PUENTE DE VIGAS</t>
  </si>
  <si>
    <t>INSTALACION DE MALLA CICLONICA CALLE MEDICOS ESQ.INGENIEROS</t>
  </si>
  <si>
    <t>U.H. ROSARIO I CROC II</t>
  </si>
  <si>
    <t>CREACION DE JARDIN (TROTAPISTA) EN 16 DE SEPTIEMBRE</t>
  </si>
  <si>
    <t>REPARACION DE BARDA PERIMETRAL DEL BORDO DE RIO SAN JAVIER</t>
  </si>
  <si>
    <t>EL ARENAL</t>
  </si>
  <si>
    <t>REHABILITACION DE JARDINERAS EN CALLE CEYLAN</t>
  </si>
  <si>
    <t>FERROCARRILERA SAN RAFAEL</t>
  </si>
  <si>
    <t>REHABILITACION INTEGRAL DEL CAMELLON UBICADO EN AV. DE LOS BARRIOS</t>
  </si>
  <si>
    <t>REYES IXTACALA 2a SECCION</t>
  </si>
  <si>
    <t>REHABILITACION DE AREA DEJUEGOS INFANTILES</t>
  </si>
  <si>
    <t>LA COMUNIDAD</t>
  </si>
  <si>
    <t>ACUEDUCTO TENAYUCA</t>
  </si>
  <si>
    <t>REHABILITACION DE AREA DEJUEGOS INFANTILES Y COLOCACION DE MALLA CICLONICA EN EL PARQUE DEL TENAYONORTE</t>
  </si>
  <si>
    <t>VARIAS COMUNIDADES</t>
  </si>
  <si>
    <t>IMAGEN URBANA DE LA AV. SOR JUANA INES DE LA CRUZ</t>
  </si>
  <si>
    <t>GIS</t>
  </si>
  <si>
    <t>REPAVIMENTACIONES</t>
  </si>
  <si>
    <t>EL CORTIJO</t>
  </si>
  <si>
    <t>P.I.M.</t>
  </si>
  <si>
    <t xml:space="preserve">INSTALACION DE MODULO DE JUEGOS INFANTILES </t>
  </si>
  <si>
    <t>FRACC. VALLE CEYLAN</t>
  </si>
  <si>
    <t>LA ROMANA</t>
  </si>
  <si>
    <t>FRACC. SNA RAFAEL</t>
  </si>
  <si>
    <t>PRENSA NACIONAL</t>
  </si>
  <si>
    <t>FRACC. RANCHO SAN ANTONIO</t>
  </si>
  <si>
    <t>LOMAS AZUL</t>
  </si>
  <si>
    <t>FRACC. IZCALLI DEL RIO</t>
  </si>
  <si>
    <t>FRACC. VIVEROS DE LA LOMA</t>
  </si>
  <si>
    <t>U.H. TLAYAPA</t>
  </si>
  <si>
    <t>SAN MIGUEL CHALMA-CHALMA LA BARRANCA</t>
  </si>
  <si>
    <t>FRACC. LANUEVA IXTACALA</t>
  </si>
  <si>
    <t>FRACC. SAN RAFEL</t>
  </si>
  <si>
    <t>COOPERATIVA LA ROMANA</t>
  </si>
  <si>
    <t>ACUEDUCTO  TENAYUCA</t>
  </si>
  <si>
    <t>COMPROMISOS</t>
  </si>
  <si>
    <t>AREA</t>
  </si>
  <si>
    <t>EL TENAYO CENTRO</t>
  </si>
  <si>
    <t>DR. JORGE JIMÈNEZ CANTÙ</t>
  </si>
  <si>
    <t>EX EJIDO DE SANTA CECILIA</t>
  </si>
  <si>
    <t>LÀZARO CÀRDENAS 2ª SECCION</t>
  </si>
  <si>
    <t>REHABILITACIÓN DE BANQUETAS GUARNICIONES Y ARROYO VEHICULAR DE LA CALLE CUMBRE.</t>
  </si>
  <si>
    <t>LOMAS DEL CALVARIO</t>
  </si>
  <si>
    <t>REHABILITACIÓN INTEGRAL DE BANQUETAS, GUARNICIONES, ARROYO VEHICULAR Y ESCALINATAS DE LA CALLE DEL GAS.</t>
  </si>
  <si>
    <t>PUEBLO BARRIENTOS</t>
  </si>
  <si>
    <t>REPAVIMENTACIÒN DE LA CALLE ROCA.</t>
  </si>
  <si>
    <t>REPAVIMENTACION DE LA CALLE CERRO DE LAS PALOMAS.</t>
  </si>
  <si>
    <t>DR. JORGE JIMÉNEZ CANTÚ</t>
  </si>
  <si>
    <t>REPARACIÓN DE LA CERRADA DE LA CALLE LUIS ECHEVERRÍA ENTRE LAS CALLES IGNACIO COMONFORT Y CALLE EMILIO PORTES GIL.</t>
  </si>
  <si>
    <t>BENITO JUÉREZ (TEQUEX)</t>
  </si>
  <si>
    <t xml:space="preserve">LÁZARO CÁRDENAS 2da SECCIÓN </t>
  </si>
  <si>
    <t xml:space="preserve">LÁZARO CÁRDENAS 1ra SECCIÓN </t>
  </si>
  <si>
    <t>REPAVIMENTACION DE LA CALLE ALPINO ZIRATE DE VOLCANES A FIN DE CALLE.</t>
  </si>
  <si>
    <t xml:space="preserve">LÁZARO CÁRDENAS 2ra SECCIÓN </t>
  </si>
  <si>
    <t>REPAVIMENTACIÒN DE LA CALLE PUERTO VERACRUZ DE OCEANO PACIFICO A CUHUITLAUAC.</t>
  </si>
  <si>
    <t>REPAVIMENTACIÒN DE LA CALLE DR. BURCIAGA  DE INDEPENDENCIA A FINAL DE CALLE.</t>
  </si>
  <si>
    <t xml:space="preserve">SANTA MARIA TLAYACAMPA </t>
  </si>
  <si>
    <t>REPAVIMENTACIÒN DE LA CALLE IGNACIO ALLENDE DE ABASOLO A DR. BURCIAGA.</t>
  </si>
  <si>
    <t>LOS PARAJES</t>
  </si>
  <si>
    <t>REPAVIMENTACIÓN CON ASFALTO DE LA AV. ADOLFO LÓPEZ MATEOS
(TRAMOS AISLADOS)</t>
  </si>
  <si>
    <t>EX HACIENDA SANTA MÓNICA, SAN LUCAS TEPETLACALCO, FRANCISCO VILLA, LEANDRO VALLE, JACARANDAS, VALLE VERDE Y MAGISTERIAL VISTA BELLA</t>
  </si>
  <si>
    <t>REPAVIMENTACIÓN CON ASFALTO DE LA AV. JESÚS REYES HEROLES
(TRAMOS AISLADOS)</t>
  </si>
  <si>
    <t>BOSQUES DE CEYLÁN, CEYLÁN IXTACALA, LA JOYA IXTACALA, PRADOS IXTACALA, SAN ANTONIO IXTACALA, SAN FELIPE IXTACALA, MIRAFLORES</t>
  </si>
  <si>
    <t>REPAVIMENTACIÓN CON ASFALTO DE LA AV. SOR JUANA INÉS DE LA CRUZ</t>
  </si>
  <si>
    <t>TLALNEPANTLA CENTRO</t>
  </si>
  <si>
    <t xml:space="preserve">PUEBLO DE SAN ANDRÉS </t>
  </si>
  <si>
    <t>IMAGEN URBANA DE LA AV. SOR JUANA INÉS DE LA CRUZ</t>
  </si>
  <si>
    <t xml:space="preserve">                         A) OBRA (SEPTIEMBRE 2011) :                        </t>
  </si>
  <si>
    <t xml:space="preserve">                         C) ACTUALIZACIÓN                  :                         </t>
  </si>
  <si>
    <t xml:space="preserve">                         B) C.F.E. (OCTUBRE 2011)       :                         </t>
  </si>
  <si>
    <t>REMODELACIÓN DEL CENTRO SOCIAL "LAS BRUJAS".</t>
  </si>
  <si>
    <t>CONSTRUIR UN SALÓN DE USOS MÚLTIPLES EN CALLE MORELOS ESQUINA JAVIER MINA</t>
  </si>
  <si>
    <t>CONSTRUIR UN SALÓN DE USOS MÚLTIPLES EN AVENIDA POPOCATÉPETL ESQUINA CALLE JORUYO</t>
  </si>
  <si>
    <t xml:space="preserve">CONSTRUCCIÒN DE BIBLIOTECA PÙBLICA EN LAS INSTALACIONES DE LA CASA DE LA CULTURA "EL ARENAL" UBICADA EN CALLE ANÀHUAC ESQUINA TOLTECAS </t>
  </si>
  <si>
    <t>REHABILITACIÒN INTEGRAL DE LA CASA DE LA CULTURA "SAN FELIPE IXTACALA"</t>
  </si>
  <si>
    <t>REHABILITACIÒN INTEGRAL DE LA ESTANCIA INFANTIL "ANGEL MARIA GARIBAY QUINTANA"</t>
  </si>
  <si>
    <t>REHABILITACIÓN INTEGRAL DEL CENTRO DE DESARROLLO INFANTIL "LUISA SAENZ DE BARANDA"</t>
  </si>
  <si>
    <t>REMODELACIÓN INTEGRAL DE LA CASA DEL PUEBLO UBICADA EN AVENIDA BENITO JUÁREZ S/N ESQUINA AVENIDA ROSALES.</t>
  </si>
  <si>
    <t>LOS ROSARIOS 1</t>
  </si>
  <si>
    <t xml:space="preserve">EL ARENAL </t>
  </si>
  <si>
    <t xml:space="preserve">SAN FELIPE IXTACALA </t>
  </si>
  <si>
    <t>XOCOYAHUALCO</t>
  </si>
  <si>
    <t>BENITO JUÁREZ (TEQUEX.)</t>
  </si>
  <si>
    <t>REHABILITACIÓN INTEGRAL DE LA TELESECUNDARIA "TLALOC".</t>
  </si>
  <si>
    <t>REHABILITACIÓN GENERAL DEL JARDIN DE NIÑOS "CIPACTLI".</t>
  </si>
  <si>
    <t>REHABILITACIÓN GENERAL DE LA ESCUELA PRIMARIA "CLUB DE LEONES"</t>
  </si>
  <si>
    <t>REHABILITACIÓN INTEGRAL DE LA ESCUELA PRIMARIA JUSTO SIERRA".</t>
  </si>
  <si>
    <t>REHABILITACIÓN INTEGRAL DE LA ESCUELA PRIMARIA "MIGUEL N. LIRA".</t>
  </si>
  <si>
    <t>REHABILITACIÓN INTEGRAL DEL JARDIN DE NIÑOS "JOSE VASCONCELOS".</t>
  </si>
  <si>
    <t>REHABILITACIÓN INTEGRAL DEL JARDIN DE NIÑOS "MANUEL CERVANTES ÍMAZ".</t>
  </si>
  <si>
    <t>EX EJIDO DE TEPEOLULCO</t>
  </si>
  <si>
    <t>SANTA MARÍA TLAYACAMPA</t>
  </si>
  <si>
    <t>LOMAS DE SAN ANDRÉS ATENCO AMPIACIÓN</t>
  </si>
  <si>
    <t xml:space="preserve">EL TENAYO </t>
  </si>
  <si>
    <t>FRACCIONAMIENTO SANTA CECILIA</t>
  </si>
  <si>
    <t>REFORMA URBANA</t>
  </si>
  <si>
    <t>PUEBLO "LA LOMA"</t>
  </si>
  <si>
    <t>PUEBLO DE SANTA CECILIA ACATITLAN</t>
  </si>
  <si>
    <t>PUEBLO SAN LUCAS PATONI</t>
  </si>
  <si>
    <t>CONSTITUCIÓN DE 1917</t>
  </si>
  <si>
    <t>DIVISIÓN DEL NORTE</t>
  </si>
  <si>
    <t>REPAVIMENTACION DE LA CALLE CUERPO ALPINISTA DE MÉXICO, DE GERIFALCOS A CABALLEROS AZTECAS.</t>
  </si>
  <si>
    <t>REPAVIMENTACION DE LA CALLE UNIÓN MONTAÑISTA FERROCARRILERA, DE CLUB ALPINO YOLOXOTL A CLUB ALPINO AVALANCHA</t>
  </si>
  <si>
    <t xml:space="preserve">LÁZARO CÁRDENAS 3ra SECCIÓN </t>
  </si>
  <si>
    <t>REPAVIMENTACIÒN DE LA CALLE PUERTO TAMPICO DE OCEANO PACIFICO A IGUALA</t>
  </si>
  <si>
    <t>REPAVIMENTACIÓN CON CONCRETO HIDRÁULICO DE LA AV. DEL TRABAJO Y CALLE PRINCIPAL (TRAMO AV. DEL TRABAJO  Y CALLE PRIMARIA)</t>
  </si>
  <si>
    <t>No. OBRA</t>
  </si>
  <si>
    <t>FEFOM 2013</t>
  </si>
  <si>
    <t>FRACCIONAMIENTO VALLE DE LOS PINOS 1RA SECCIÓN</t>
  </si>
  <si>
    <t xml:space="preserve">FRACCIONAMIENTO HUGO CERVANTES DE RIO </t>
  </si>
  <si>
    <t>FRACCIONAMIENTO VIVEROS DE LA LOMA</t>
  </si>
  <si>
    <t>SAN JERÓNIMO TEPETLALCO</t>
  </si>
  <si>
    <t>SAN MIGUEL CHALMA Y CHALMA LA BARRANCA</t>
  </si>
  <si>
    <t>LOMAS DE SAN ANDRÉS ATENCO AMPLIACIÓN</t>
  </si>
  <si>
    <t>PIM 2013</t>
  </si>
  <si>
    <t>REHABILITACIÓN INTEGRAL DE BANQUETAS Y GUARNICIONES Y ARROYO VEHICULAR DE LA AV 5 DE MAYO, DE AV. NORTE ACUMBRES DE ACUTZINGO</t>
  </si>
  <si>
    <t>PUEBLO DE SAN ANDRÉS ATENCO</t>
  </si>
  <si>
    <t>PAVIMENTACION DE LA CALLE LIBERTAD, DE HIDALGO A JAVIER PEREZ OLEGARAY</t>
  </si>
  <si>
    <t>LA PROVIDENCIA</t>
  </si>
  <si>
    <t>PAVIMENTACION DE LA CALLE OBRERO, DE HIDALGO A JAVIER PEREZ OLEGARAY</t>
  </si>
  <si>
    <t>PAVIMENTACION DE LA CALLE CUAUHTÉMOC, DE MARIO COLIN A QUETZALCOATL.</t>
  </si>
  <si>
    <t>PAVIMENTACION DE LA CALLE QUETZALCÓATL, DE CUAUHTEMOC A TIZOC.</t>
  </si>
  <si>
    <t>REPAVIMENTACIÒN DE LA CALLE OLIVO, DE LOS REYES A LATERAL AUT. MEXICO QRO.</t>
  </si>
  <si>
    <t xml:space="preserve">TEQUEXQUINÀHUAC PARTE ALTA </t>
  </si>
  <si>
    <t>PAVIMENTACION DE LA CALLE CALETA</t>
  </si>
  <si>
    <t xml:space="preserve">LOMAS DE SAN ANDRÈS ATENCO AMPLIACIÒN </t>
  </si>
  <si>
    <t>PAVIMENTACION DE LA CALLE CALETILLA</t>
  </si>
  <si>
    <t>PAVIMENTACION DE LA CALLE HORNOS</t>
  </si>
  <si>
    <t>PAVIMENTACION DE LA CALLE LERMA, DEL TRABAJO A FINAL DE CALLE</t>
  </si>
  <si>
    <t>PAVIMENTACION DE LA AVENIDA PARAJES DEL TRABAJO A EMILIANO ZAPATA.</t>
  </si>
  <si>
    <t>PUEBLO SAN LUCAS TEPETLACO</t>
  </si>
  <si>
    <t>HIDALGO</t>
  </si>
  <si>
    <t>PAVIMENTACION DE LA CALLE ING. JOSÉ LORETO FABELA, DE 1917 A AUGUSTO JUAREZ MEDINA.</t>
  </si>
  <si>
    <t>PAVIMENTACION DE LA CALLE DR. ALBERTO JUÁREZ MEDINA, DE MARIO COLIN A ENRIQUE VILLASEÑOR.</t>
  </si>
  <si>
    <t>REHABILITACIÓN INTEGRAL DE BANQUETAS Y GUARNICIONES Y ARROYO VEHICULAR Y CAMELLÓN DE AVENIDA INDECO, DE AV. DE LOS BARRIOS A CONVENTO YURIRIA.</t>
  </si>
  <si>
    <t>HOGARES FERROCARRILEROS</t>
  </si>
  <si>
    <t>RENOVACIÓN DEL ADOQUINADO EN LA AVENIDA EX HACIENDA DE EN MEDIO, DE LA CALLE DEL CASCO A FINAL DE CALLE.</t>
  </si>
  <si>
    <t>UNIDAD HABITACIONAL EX HACIENDA DE EN MEDIO</t>
  </si>
  <si>
    <t>PUEBLO LOS REYES</t>
  </si>
  <si>
    <t>REPAVIMENTACIÒN DE LA AVENIDA SATÈLITE, DE VIVEROS DE ASIS A SOR JUANA INES DE LA CRUZ.</t>
  </si>
  <si>
    <t>REPAVIMENTACIÒN DE LA CALLE MIGUEL HIDALGO, DE FRANCISCO VILLA A FINAL DE CALLE.</t>
  </si>
  <si>
    <t xml:space="preserve"> LAS PALOMAS</t>
  </si>
  <si>
    <t>LOS REYES IXTACALA 1ª SECCION</t>
  </si>
  <si>
    <t>PAVIMENTACION DE LA CALLE NOGAL</t>
  </si>
  <si>
    <t xml:space="preserve">PAVIMENTACION DE LA CALLE SABINO </t>
  </si>
  <si>
    <t>PAVIMENTACION DE LA CALLE CEDRO</t>
  </si>
  <si>
    <t xml:space="preserve">PRENSA NACIONAL </t>
  </si>
  <si>
    <t>CORREDOR PEATONAL CENTRO HISTÓRICO</t>
  </si>
  <si>
    <t xml:space="preserve">                         B) COSTO DE LA SUPERFICIE PEATONAL     </t>
  </si>
  <si>
    <t xml:space="preserve">                         C) EQUIPAMIENTO DEL ÁREA PEATONAL                      </t>
  </si>
  <si>
    <t xml:space="preserve">                         D) SOTERRAMIENTO DE INSTALACIONES ÁEREAS                    </t>
  </si>
  <si>
    <r>
      <t xml:space="preserve">                         A) ÁREA PEATONAL:     </t>
    </r>
    <r>
      <rPr>
        <u/>
        <sz val="14"/>
        <color indexed="8"/>
        <rFont val="Calibri"/>
        <family val="2"/>
      </rPr>
      <t>4,700 M2</t>
    </r>
  </si>
  <si>
    <t>CORREDOR PEATONAL CENTRO HISTÓRICO (CALLE VALLARTA Y PRIMER TRAMO DE SOR JUANA INÉS DE LA CRUZ)</t>
  </si>
  <si>
    <t>SUMA</t>
  </si>
  <si>
    <t>EDIFICIO DE SEGURIDAD PUBLICA</t>
  </si>
  <si>
    <t>FONDO DE APOYO A MIGRANTES</t>
  </si>
  <si>
    <t>COL. EL PUERTO, LAZARO CÁRDENAS 1RA SECCION, EL OLIVO II PARTE ALTA, LOMAS DE SAN ANDRÈS ATENCO AMPLIACIÒN  Y LOS PARAJES, EN EL MUNICIPIO DE TLALNEPANTLA DE BAZ.</t>
  </si>
  <si>
    <t>PAVIMENTACION CON CONCRETO HIDRAULICO, REHABILITACION DE ESCALINATAS, CONSTRUCCIÓN DE GUARNICIONES Y BANQUETAS.</t>
  </si>
  <si>
    <t>REMANENTES</t>
  </si>
  <si>
    <t>PROYECTOS TECNICOS Y SUPERVISION</t>
  </si>
  <si>
    <t>VARIAS</t>
  </si>
  <si>
    <t>CONSTRUCCION DEL EDIFICIO DE LA COMISARIA GENERAL DE SEGURIDAD CIUDADANA</t>
  </si>
  <si>
    <t>TLALNEPANTLA DE BAZ, CENTRO</t>
  </si>
  <si>
    <t>REPAVIMENTACIÓN CON CONCRETO HIDRÁULICO DE LA CALLE EJIDOS DE SAN ANDRÉS (TRAMO AV. ADOLFO LÓPEZ MATEOS A AV. CALACOAYA)</t>
  </si>
  <si>
    <t xml:space="preserve">PAVIMENTACIÒN DE LA CALLE CERRO MIGUEL HIDALGO TRAMO PIRULES A DIVISIÒN DEL NORTE </t>
  </si>
  <si>
    <t>PAVIMENTACIÒN DE LA CALLE LOYOLA</t>
  </si>
  <si>
    <t>PAVIMENTACIÒN DE LA CALLE SAN ANTONIO ABAD</t>
  </si>
  <si>
    <t xml:space="preserve">PAVIMENTACIÓN DE LA 1 CERRADA DE VIDRIO PLANO, TRAMO DE VIDRIO PLANO A FINAL DE CALLE Y REHABILITACIÓN DE RAMPAS. </t>
  </si>
  <si>
    <t xml:space="preserve">PAVIMENTACIÓN DE LA CALLE MONTAÑISTAS CONQUISTADORES, DE LIGA DE EXCURSIONISTAS DEL DF A FINAL DE LA CALLE </t>
  </si>
  <si>
    <t>LÁZARO CÁRDENAS 3RA SECCIÓN</t>
  </si>
  <si>
    <t>PAVIMENTACION DE LA CALLE APLINO AGUILUCHOS, DE EXPLORADORES MEXICNOS A AV. LA PRESA, INCLUYE REHABILITACIÓN DE BANQUETAS Y GUARNICIONES .</t>
  </si>
  <si>
    <t>LÁZARO CÁRDENAS 1RA SECCIÓN</t>
  </si>
  <si>
    <t>PAVIMENTACIÒN DE LA CALLE BENITO JUÀREZ TRAMO EXCURSIONISTAS CARDENALES A CAÑADA ALCALICAN.</t>
  </si>
  <si>
    <t>PAVIMENTACION DE LA CALLE MOTOLINEA CATOLI, DE AV. BENITO JUAREZ A TUZAMAPA.</t>
  </si>
  <si>
    <t xml:space="preserve">LÁZARO CÁRDENAS 2ª SECCIÓN </t>
  </si>
  <si>
    <t>PAVIMENTACION DE LA CALLE CUERPO ALPINISTA DE MÉXICO, DE GERIFALCOS A CABALLEROS AZTECAS.</t>
  </si>
  <si>
    <t>RECURSO ESTATAL</t>
  </si>
  <si>
    <t>REHABILITACIÓN INTEGRAL DEL PARQUE MAGISTERIAL  SIGLO XXI</t>
  </si>
  <si>
    <t>REHABILITACIÓN INTEGRAL DEL PARQUE EL PUERTO</t>
  </si>
  <si>
    <t>REHABILITACIÓN TROTAPISTA Y CONSTRUCCIÓN DE PARQUE DEPORTIVO Y RECREATIVO                    LOS  LAGOS</t>
  </si>
  <si>
    <t>PARQUE DEPORTIVO Y RECREATIVO RUÍZ MASEIU</t>
  </si>
  <si>
    <t xml:space="preserve">CIRCUITO PROF. MARIO ROJAS GUILAR S/N.,  COL. LÁZARO CÁRDENAS   3RA. SEC. </t>
  </si>
  <si>
    <t>AV. EL PUERTO Y PUERTO GUADALUPE , COL. EL PUERTO</t>
  </si>
  <si>
    <t>CULTURA TOLTECAS, ROSARIO I-SEC. III U. HABITACIONAL  EL ROSARIO</t>
  </si>
  <si>
    <t>AV. CIVILIZACIONES, ROSARIO I, SEC-I                      U. HABITACIONAL EL ROSARIO</t>
  </si>
  <si>
    <t xml:space="preserve">OBRAS ADICIONALES     </t>
  </si>
  <si>
    <t>REPAVIMENTACION DE LA CALLE CLUB MURCIÉLAGO Y CLUB MATTERHORN</t>
  </si>
  <si>
    <t>REPAVIMENTACION DE LA CALLE MARACAIBO DE BRAZIL A PANAMA</t>
  </si>
  <si>
    <t>SAN JOSÉ IXHUATEPEC</t>
  </si>
  <si>
    <t>HABITAT 2013</t>
  </si>
  <si>
    <t>CENTRO, TLALNEPANTLA</t>
  </si>
  <si>
    <t>ADECUACIÓN DE OFICINAS ALREDEDOR DEL SALON DEL PUEBLO EN EL PALACIO MUNICIPAL.</t>
  </si>
  <si>
    <t>EMPRESA</t>
  </si>
  <si>
    <t>COL</t>
  </si>
  <si>
    <t>CENTRO</t>
  </si>
  <si>
    <t>REHABILITACIÓN INTEGRAL DE LA SECUNDARIA "JOSE MARIA VELASCO OBREGON".</t>
  </si>
  <si>
    <t>REHABILITACIÓN INTEGRAL DE LA SECUNDARIA OFICIAL 132 "LIC. GABRIEL RAMOS MILLAN".</t>
  </si>
  <si>
    <t xml:space="preserve">REHABILITACIÓN INTEGRAL DE LA PRIMARIA "MIGUEL HIDALGO I. COSTILLA" </t>
  </si>
  <si>
    <t>ADECUACIÓN DE OFICINAS EN EL AREA DE REGIDORES EN EL PALACIO MUNICIPAL.</t>
  </si>
  <si>
    <t>RECURSOS P.I.M.</t>
  </si>
  <si>
    <t>VARIAS COLONIAS</t>
  </si>
  <si>
    <t>PROYECTO EJECUTIVO PARA LA CONSTRUCCION DEL EDIFICIO DE LA COMISARIA GENERAL DE SEGURIDAD CIUDADANA.</t>
  </si>
  <si>
    <t>DIVERSOS PROYECTOS TECNICOS Y SUPERVISIÓN.</t>
  </si>
  <si>
    <t>CONTRATO</t>
  </si>
  <si>
    <t>DESCRIPCION</t>
  </si>
  <si>
    <t>TLAL-DGOP-FISM-AD-002-12</t>
  </si>
  <si>
    <t>REPAVIMENTACIÓN CON CONCRETO HIDRÁULICO</t>
  </si>
  <si>
    <t>TLAL-DGOP-FISM-IR-009-12</t>
  </si>
  <si>
    <t>TLAL-DGOP-FISM-IR-001-12</t>
  </si>
  <si>
    <t>TLAL-DGOP-FISM-IR-004-12</t>
  </si>
  <si>
    <t>TLAL-DGOP-FISM-IR-003-12</t>
  </si>
  <si>
    <t>REPAVIMENTACION CON CONCRETO HIDRAULICO</t>
  </si>
  <si>
    <t>TLAL-DGOP-FISM-IR-011-12</t>
  </si>
  <si>
    <t>TLAL-DGOP-FISM-IR-006-12</t>
  </si>
  <si>
    <t>TLAL-DGOP-FISM-AD-001-12</t>
  </si>
  <si>
    <t>TLAL-DGOP-FISM-IR-010-12</t>
  </si>
  <si>
    <t>TLAL-DGOP-FISM-IR-016-12</t>
  </si>
  <si>
    <t>TLAL-DGOP-FISM-AD-003-12</t>
  </si>
  <si>
    <t>TLAL-DGOP-FISM-AD-004-12</t>
  </si>
  <si>
    <t>TLAL-DGOP-FISM-IR-005-12</t>
  </si>
  <si>
    <t>TLAL-DGOP-FISM-IR-013-12</t>
  </si>
  <si>
    <t>REPAVIMENTACIÓN CON ASFALTO</t>
  </si>
  <si>
    <t>TLAL-DGOP-FISM-AD-005-12</t>
  </si>
  <si>
    <t>TLAL-DGOP-FISM-AD-006-12</t>
  </si>
  <si>
    <t>TLAL-DGOP-FISM-IR-014-12</t>
  </si>
  <si>
    <t>COL. LÁZARO CÁRDENAS 1RA SECCIÓN</t>
  </si>
  <si>
    <t>TOTAL DE RECURSOS FEDERALES</t>
  </si>
  <si>
    <t>TLAL-DGOP-FEFOM-AD-002-12</t>
  </si>
  <si>
    <t>REPAVIMENTACIONES CON ASFALTO</t>
  </si>
  <si>
    <t>TLAL-DGOP-FEFOM-IR-003-12</t>
  </si>
  <si>
    <t>REPAVIMENTACIÓN CON CONCRETO HIDRAULICO</t>
  </si>
  <si>
    <t>TLAL-DGOP-FEFOM-IR-005-12</t>
  </si>
  <si>
    <t>REPAVIMENTACION CON CONCRETO HIDRAULICO DE LA CALLE HIDALGO</t>
  </si>
  <si>
    <t>TLAL-DGOP-FEFOM-IR-002-12</t>
  </si>
  <si>
    <t>TLAL-DGOP-FEFOM-IR-004-12</t>
  </si>
  <si>
    <t>TLAL-DGOP-FEFOM-AD-003-12</t>
  </si>
  <si>
    <t>TLAL-DGOP-FEFOM-IR-001-12</t>
  </si>
  <si>
    <t>TLAL-DGOP-FEFOM-AD-004-12</t>
  </si>
  <si>
    <t>TLAL-DGOP-FEFOM-IR-007-12</t>
  </si>
  <si>
    <t>TLAL-DGOP-FEFOM-IR-014-12</t>
  </si>
  <si>
    <t>TLAL-DGOP-FEFOM-IR-006-12</t>
  </si>
  <si>
    <t>TLAL-DGOP-FEFOM-AD-005-12</t>
  </si>
  <si>
    <t>REPAVIMENTACION CON CONCRETO ASFALTICO</t>
  </si>
  <si>
    <t>TLAL-DGOP-FEFOM-IR-010-12</t>
  </si>
  <si>
    <t>TLAL-DGOP-FEFOM-AD-001-12</t>
  </si>
  <si>
    <t>TLAL-DGOP-FEFOM-IR-008-12</t>
  </si>
  <si>
    <t>REPAVIMENTACIÓN CON CONCRETO HIDRÁULICO DE LA CALLE MANUEL NOGAL ELORZA, EJERCITO DEL TRABAJO Y NUEVA ESPERANZA</t>
  </si>
  <si>
    <t>TLAL-DGOP-FEFOM-IR-009-12</t>
  </si>
  <si>
    <t>REPAVIMENTACIÓN CON CONCRETO HIDRÁULICO DE LA CALLE GALEANA</t>
  </si>
  <si>
    <t>TLAL-DGOP-FEFOM-IR-011-12</t>
  </si>
  <si>
    <t>REPAVIMENTACIÓN CON CONCRETO HIDRÁULICO DE LA CALLE IXTLIXOCHITL</t>
  </si>
  <si>
    <t>TLAL-DGOP-FEFOM-IR-012-12</t>
  </si>
  <si>
    <t>REPAVIMENTACIÓN CON CONCRETO HIDRÁULICO DE LA CALLE CAMINO REAL</t>
  </si>
  <si>
    <t>TLAL-DGOP-FEFOM-IR-013-12</t>
  </si>
  <si>
    <t>REPAVIMENTACIÓN CON ASFALTO DE LA CALLE RECURSOS HIDRAULICOS</t>
  </si>
  <si>
    <t>TOTAL DE RECURSOS ESTATALES</t>
  </si>
  <si>
    <t>TLAL-DGOP-PIM-IR-040-12</t>
  </si>
  <si>
    <t>TLAL-DGOP-PIM-IR-041-12</t>
  </si>
  <si>
    <t>TLAL-DGOP-PIM-IR-042-12</t>
  </si>
  <si>
    <t>TLAL-DGOP-PIM-IR-027-12</t>
  </si>
  <si>
    <t>TLAL-DGOP-PIM-IR-036-12</t>
  </si>
  <si>
    <t>TLAL-DGOP-PIM-IR-009-12</t>
  </si>
  <si>
    <t>TLAL-DGOP-PIM-IR-032-12</t>
  </si>
  <si>
    <t>TLAL-DGOP-PIM-IR-033-12</t>
  </si>
  <si>
    <t>TLAL-DGOP-PIM-IR-019-12</t>
  </si>
  <si>
    <t>TLAL-DGOP-PIM-IR-018-12</t>
  </si>
  <si>
    <t>TLAL-DGOP-PIM-IR-031-12</t>
  </si>
  <si>
    <t>TLAL-DGOP-PIM-AD-084-12</t>
  </si>
  <si>
    <t>TLAL-DGOP-PIM-AD-083-12</t>
  </si>
  <si>
    <t>TLAL-DGOP-PIM-AD-082-12</t>
  </si>
  <si>
    <t>TLAL-DGOP-PIM-AD-081-12</t>
  </si>
  <si>
    <t>TLAL-DGOP-PIM-IR-023-12</t>
  </si>
  <si>
    <t>REPAVIMENTACION CON DOS RIEGOS DE LIGA</t>
  </si>
  <si>
    <t>TLAL-DGOP-PIM-IR-020-12</t>
  </si>
  <si>
    <t>TLAL-DGOP-PIM-IR-021-12</t>
  </si>
  <si>
    <t>TLAL-DGOP-PIM-AD-057-12</t>
  </si>
  <si>
    <t>TLAL-DGOP-PIM-IR-008-12</t>
  </si>
  <si>
    <t>TLAL-DGOP-PIM-AD-045-12</t>
  </si>
  <si>
    <t>SEMAFORIZACIÓN</t>
  </si>
  <si>
    <t>TLAL-DGOP-PIM-IR-005-12</t>
  </si>
  <si>
    <t>CONSTRUCCIÓN DE AUDITORIO AL AIRE LIBRE CON UNA VELARIA EN LA PLAZA DR. GUSTAVO BAZ.</t>
  </si>
  <si>
    <t>TLAL-DGOP-PIM-IR-004-12</t>
  </si>
  <si>
    <t>OBRAS COMPLEMENTARIAS PARA LA ADECUACIÓN DE INSTALACIONES DEL DEPORTIVO TLALLI COMO PLAZA ESTADO DE MÉXICO</t>
  </si>
  <si>
    <t>TLAL-DGOP-PIM-IR-012-12</t>
  </si>
  <si>
    <t>PRIMERA ETAPA DEL PARQUE RECREATIVO</t>
  </si>
  <si>
    <t>TLAL-DGOP-PIM-AD-052-12</t>
  </si>
  <si>
    <t>TECHADO DE SALÓN DE USOS MÚLTIPLES</t>
  </si>
  <si>
    <t>TLAL-DGOP-PIM-IR-037-12</t>
  </si>
  <si>
    <t>DEMOLICION DE PAVIMENTO EXISTENTE EN VARIAS CALLES DEL PROGRAMA HABITAT 2012</t>
  </si>
  <si>
    <t>TLAL-DGOP-PIM-AD-089-12</t>
  </si>
  <si>
    <t>PAVIMENTACION DE CONCRETO HIDRAULICO DE LA CALLE CERRADA FRANCISCO I. MADERO.</t>
  </si>
  <si>
    <t>CM-GIS-LP-014-09</t>
  </si>
  <si>
    <t>PAVIMENTACION DE CONCRETO ASFALTICO</t>
  </si>
  <si>
    <t>CM-PAGIM-IR-015-11</t>
  </si>
  <si>
    <t>INCREMENTO DE LA RED DE AGUA TRATADA DEL TECNOLOGICO DE TLALNEPANTLA A LA FES IXTACALA.</t>
  </si>
  <si>
    <t>TLAL-DGOP-PIM-AD-085-12</t>
  </si>
  <si>
    <t>CM-GIS-IR-010-11</t>
  </si>
  <si>
    <t>DEMOLICION DE PAVIMENTO EXISTENTE EN VARIAS CALLES DEL PROGRAMA HABITAT 2011</t>
  </si>
  <si>
    <t>CM-PIM-IR-005-12</t>
  </si>
  <si>
    <t>CONSTRUCCIÓN DE AUDITORIO AL AIRE LIBRE EN LA PLAZA DR. GUSTAVO BAZ</t>
  </si>
  <si>
    <t>IMPERMEABILIZACIÓN Y TRABAJOS VARIOS EN EL TEATRO BICENTENARIO</t>
  </si>
  <si>
    <t>CM-PIM-IR-021-11</t>
  </si>
  <si>
    <t>AMPLIACION DE LA CASA DEL PUEBLO</t>
  </si>
  <si>
    <t>TECHADO DE SALON DE USOS MULTIPLES</t>
  </si>
  <si>
    <t>CM-PIM-IR-014-10</t>
  </si>
  <si>
    <t>MODIFICACION DEL PUENTE PEATONAL (CAMBIO DE ESCALERAS POR RAMPAS) AV. DE LOS MAESTROS ESQ. PUERTOS MEXICANOS FRENTE A LA PANIFICADORA EL HORNO</t>
  </si>
  <si>
    <t>CM-PIM-IR-011-10</t>
  </si>
  <si>
    <t>CONSTRUCCION DE PUENTE PEATONAL AV. PROLONGACION HIDALGO CASI ESQ. CON CALLE LA BLANCA.</t>
  </si>
  <si>
    <t>REPAVIMENTACIÓN CON CONCRETO HIDRÁULICO DE</t>
  </si>
  <si>
    <t>TLAL-DGOP-PIM-IR-010-12</t>
  </si>
  <si>
    <t>TLAL-DGOP-PIM-IR-022-12</t>
  </si>
  <si>
    <t>TLAL-DGOP-PIM-AD-021-12</t>
  </si>
  <si>
    <t>TLAL-DGOP-PIM-AD-018-12</t>
  </si>
  <si>
    <t>TLAL-DGOP-PIM-AD-022-12</t>
  </si>
  <si>
    <t>TLAL-DGOP-PIM-AD-019-12</t>
  </si>
  <si>
    <t>TLAL-DGOP-PIM-AD-023-12</t>
  </si>
  <si>
    <t>TLAL-DGOP-PIM-AD-020-12</t>
  </si>
  <si>
    <t>TLAL-DGOP-PIM-AD-058-12</t>
  </si>
  <si>
    <t>TLAL-DGOP-PIM-IR-011-12</t>
  </si>
  <si>
    <t>TLAL-DGOP-PIM-IR-002-12</t>
  </si>
  <si>
    <t>TLAL-DGOP-PIM-IR-003-12</t>
  </si>
  <si>
    <t>TLAL-DGOP-PIM-AD-027-12</t>
  </si>
  <si>
    <t>TLAL-DGOP-PIM-AD-073-12</t>
  </si>
  <si>
    <t>REPAVIMENTACIÓN DE CONCRETO HIDRAULICO</t>
  </si>
  <si>
    <t>TLAL-DGOP-PIM-AD-001-12</t>
  </si>
  <si>
    <t>TLAL-DGOP-PIM-AD-032-12</t>
  </si>
  <si>
    <t>TLAL-DGOP-PIM-AD-026-12</t>
  </si>
  <si>
    <t>TLAL-DGOP-PIM-AD-002-12</t>
  </si>
  <si>
    <t>TLAL-DGOP-PIM-AD-074-12</t>
  </si>
  <si>
    <t>TLAL-DGOP-PIM-IR-024-12</t>
  </si>
  <si>
    <t>TLAL-DGOP-PIM-AD-056-12</t>
  </si>
  <si>
    <t>TLAL-DGOP-PIM-IR-030-12</t>
  </si>
  <si>
    <t>TLAL-DGOP-PIM-IR-016-12</t>
  </si>
  <si>
    <t>REPAVIMENTACIONES CON CONCRETO HIDRAULICO</t>
  </si>
  <si>
    <t>TLAL-DGOP-PIM-IR-007-12</t>
  </si>
  <si>
    <t>REPAVIMENTACIONES CON CONCRETO ASFALTICO</t>
  </si>
  <si>
    <t>CM-PAGIM-AD-003-11</t>
  </si>
  <si>
    <t>TRABAJOS COMPLEMENTARIOS EN LA PAVIMENTACION DE CONCRETO HIDRAULICO (REPARACION Y/O CONEXIÓN DE TOMAS DOMICILIARIAS Y RED DE AGUA POTLABLE)</t>
  </si>
  <si>
    <t>CM-PAGIM-IR-004-11</t>
  </si>
  <si>
    <t>TRABAJOS ADICIONALES EN LA PAVIMENTACION DE CONCRETO HIDRAULICO</t>
  </si>
  <si>
    <t>CM-PAGIM-IR-011-11</t>
  </si>
  <si>
    <t>CM-PAGIM-IR-002-10</t>
  </si>
  <si>
    <t>PAVIMENTACION CON CONCRETO ASFALTICO DE VARIAS CALLES</t>
  </si>
  <si>
    <t>CM2-PIM-HABITAT-IR-003-11</t>
  </si>
  <si>
    <t>PAVIMENTACIÓN CON CONCRETO HIDRÁULICO DE LA AV. PACIFICO 1ra. CERRADA SANTA CECILIA A FRANCISCO VILLA Y PAVIMENTACION CON CONCRETO HIDRÁULICO DE LA CALLE PEÑITAS TRAMO PEDRO FERRIZ A LA CALLE VICENTE GUERRERO</t>
  </si>
  <si>
    <t>CM-GIS-IR-006-11</t>
  </si>
  <si>
    <t>PAVIMENTACION CON CONCRETO HIDRÁULICO DE LA CALLE ALVARO OBREGON.</t>
  </si>
  <si>
    <t>CM-PIM-IR-013-10</t>
  </si>
  <si>
    <t>MODIFICACION DEL PUENTE PEATONAL (CAMBIO DE ESCALERAS POR RAMPAS) AV. DE LOS MAESTROS ESQ. ANDADOR (CRISTO REY)-MARIANO ESCOBEDO</t>
  </si>
  <si>
    <t>CM-PIM-IR-015-10</t>
  </si>
  <si>
    <t>(CAMBIO DE ESCALERAS POR RAMPAS) AV. DE LOS MAESTROS ESQ. CON CALLE NORTE</t>
  </si>
  <si>
    <t>TLAL-DGOP-PIM-AD-101-12</t>
  </si>
  <si>
    <t>REMODELACIÓN OFICINA COPACI.</t>
  </si>
  <si>
    <t>TLAL-DGOP-PIM-IR-001-12</t>
  </si>
  <si>
    <t>CONSTRUCCIÓN DE CASA DE LA CULTURA</t>
  </si>
  <si>
    <t>TLAL-DGOP-PIM-IR-014-12</t>
  </si>
  <si>
    <t>CONSTRUCCIÓN DE LA CASA DE LA CULTURA Y SALÓN DE USOS MÚLTIPLES</t>
  </si>
  <si>
    <t>TLAL-DGOP-PIM-IR-039-12</t>
  </si>
  <si>
    <t>CONSTRUCCIÓN DE SALÓN DE USOS MÚLTIPLES.</t>
  </si>
  <si>
    <t>TLAL-DGOP-PIM-IR-034-12</t>
  </si>
  <si>
    <t>CONSTRUCCIÓN DE SALÓN DE USOS MULTIPLES.</t>
  </si>
  <si>
    <t>TLAL-DGOP-PIM-AD-033-12</t>
  </si>
  <si>
    <t>REHABILITACIÓN DEL CENTRO SOCIAL Y BIBLIOTECA.</t>
  </si>
  <si>
    <t>TLAL-DGOP-PIM-AD-062-12</t>
  </si>
  <si>
    <t>CONSTRUCCIÓN DE SANITARIOS EN CASA CLUB "ARTURO UGALDE MENESES"</t>
  </si>
  <si>
    <t>TLAL-DGOP-PIM-IR-006-12</t>
  </si>
  <si>
    <t>IMPERMEABILIZACIÓN DEL TEATRO CENTENARIO.</t>
  </si>
  <si>
    <t>TLAL-DGOP-PIM-IR-028-12</t>
  </si>
  <si>
    <t>REMODELACIÓN DEL CALL CENTER Y C-4</t>
  </si>
  <si>
    <t>TLAL-DGOP-PIM-IR-025-12</t>
  </si>
  <si>
    <t>REMODELACION DEL EDIFICIO DE LA PROCURADURIA SOCIAL</t>
  </si>
  <si>
    <t>CM-PIM-IR-012-12</t>
  </si>
  <si>
    <t>REHABILITACIÓN DEL PARQUE ECOLOGICO CUMBRES DEL VALLE 1A ETAPA</t>
  </si>
  <si>
    <t>CM-PIM-IR-027-11</t>
  </si>
  <si>
    <t>REHABILITACION Y REMODELACION DEL CENTRO DE CAPACITACION PARA PERSONAS CON CAPACIDADES DIFERENTES</t>
  </si>
  <si>
    <t>CM-PIM-IR-004-12</t>
  </si>
  <si>
    <t>PARQUE DEPORTIVO Y RECREATIVO AMACITLALI</t>
  </si>
  <si>
    <t>CM-PIM-IR-020-11</t>
  </si>
  <si>
    <t>CONSTRUCCIÓN DE SALÓN DE USOS MÚLTIPLES EN EL EDIFICIO ADMINISTRATIVO DE CRISTINA PACHECO EN LA ZONA ORIENTE</t>
  </si>
  <si>
    <t>TLAL-DGOP-PIM-LP-001-12</t>
  </si>
  <si>
    <t>CONSTRUCCIÓN DEL CENTRO CULTURAL BICENTENARIO 2DA ETAPA</t>
  </si>
  <si>
    <t>TLAL-DGOP-PIM-IR-013-12</t>
  </si>
  <si>
    <t>CIERRE ADMINISTRATIVO DE OBRAS DE LOS PROGRAMAS 2011 CONSISTENTES EN REVISIÓN DE EXPEDIENTES TÉCNICOS DE OBRA DE DIVERSOS PROGRAMAS.</t>
  </si>
  <si>
    <t>TLAL-DGOP-PIM-IR-043-12</t>
  </si>
  <si>
    <t>TRABAJOS DE ORGANIZACIÓN INFORMÁTICA, COMUNICACIONES Y CIBERNÉTICA DE LA DIRECCIÓN GENERAL DE OBRAS PÚBLICAS (SEGUNDA ETAPA)</t>
  </si>
  <si>
    <t>TLAL-DGOP-PIM-IR-038-12</t>
  </si>
  <si>
    <t>SUPERVISIÓN EXTERNA DE OBRAS DE PAVIMENTACIÓN DE LOS PROGRAMAS FISM Y HABITAT 2012.</t>
  </si>
  <si>
    <t>TLAL-DGOP-PIM-IR-017-12</t>
  </si>
  <si>
    <t>ELABORACION DEL ANALISIS DEL COSTO EFICIENCIA DEL CENTRO CULTURAL EN TLALNEPANTLA DE BAZ.</t>
  </si>
  <si>
    <t>TLAL-DGOP-PIM-AD-100-12</t>
  </si>
  <si>
    <t>PROYECTO EJECUTIVO PARA LA CONSTRUCCION DEL JARDIN DE NIÑOS 18 DE MARZO</t>
  </si>
  <si>
    <t>TLAL-DGOP-PIM-IR-045-12</t>
  </si>
  <si>
    <t>SUPERVISIÓN EXTERNA DE OBRAS DE PAVIMENTACIÓN DE LOS PROGRAMAS FEFOM Y POPAEDAPIE 2012.</t>
  </si>
  <si>
    <t>TLAL-DGOP-PIM-IR-047-12</t>
  </si>
  <si>
    <t>CIERRE ADMINISTRATIVO DE OBRAS DE GRAN IMPACTO DEL PROGRAMA DE INVERSION MUNICIPAL CONSISTENTE EN REVISIÓN DE LOS EXPEDIENTES TÉCNICOS DE OBRA.</t>
  </si>
  <si>
    <t>TLAL-DGOP-PIM-AD-102-12</t>
  </si>
  <si>
    <t>ELABORACION DEL PROYECTO EJECUTIVO DEL PUENTE PEATONAL TENAYUCA "EL ARENAL"</t>
  </si>
  <si>
    <t>TLAL-DGOP-PIM-IR-048-12</t>
  </si>
  <si>
    <t>ELABORACION DEL PROYECTO EJECUTIVO PARA LA PAVIMENTACION DE CONCRETO HIDRAULICO</t>
  </si>
  <si>
    <t>TLAL-DGOP-PIM-AD-014-12</t>
  </si>
  <si>
    <t>REHABILITACION DE LA ESC. PRIMARIA BENITO JUAREZ</t>
  </si>
  <si>
    <t>TLAL-DGOP-PIM-AD-041-12</t>
  </si>
  <si>
    <t>REHABILITACIÓN DE LA ESCUELA PRIMARIA "JUAN DE DIOS RODRÍGUEZ HEREDIA"</t>
  </si>
  <si>
    <t>TLAL-DGOP-PIM-AD-043-12</t>
  </si>
  <si>
    <t>REHABILITACIÓN DE LA ESCUELA PRIMARIA "TRIUNFO DE LA REPÚBLICA"</t>
  </si>
  <si>
    <t>TLAL-DGOP-PIM-AD-029-12</t>
  </si>
  <si>
    <t>REHABILITACION DE LA ESC. PRIMARIA RUBEN ED. GOMEZ ESQUEDA</t>
  </si>
  <si>
    <t>TLAL-DGOP-PIM-AD-028-12</t>
  </si>
  <si>
    <t>REHABILITACION DE LA ESC. SEC. TEC. TEC. N 114, MANUEL GUTIERREZ NAJERA</t>
  </si>
  <si>
    <t>TLAL-DGOP-PIM-AD-013-12</t>
  </si>
  <si>
    <t>REHABILITACION DE LA ESC. SEC. TEC. TEC. N 102, JOSE MARIA VELASCO OBREGON, FORD 15</t>
  </si>
  <si>
    <t>TLAL-DGOP-PIM-AD-066-12</t>
  </si>
  <si>
    <t>REHABILITACIÓN DE ESC. SEC. INSURGENTES DE MÉXICO N° 121</t>
  </si>
  <si>
    <t>TLAL-DGOP-PIM-AD-076-12</t>
  </si>
  <si>
    <t>REHABILITACION DE LA ESC. PRIMARIA FORD 19</t>
  </si>
  <si>
    <t>TLAL-DGOP-PIM-AD-077-12</t>
  </si>
  <si>
    <t>REHABIILTACIÓN DE LA ESCUELA PRIMARIA JUSTO SIERRA (PRIMERA ETAPA)</t>
  </si>
  <si>
    <t>TLAL-DGOP-PIM-AD-069-12</t>
  </si>
  <si>
    <t>REHABILITACION DEL JARNDIN DE NIÑOS SILVINA JARDON</t>
  </si>
  <si>
    <t>TLAL-DGOP-PIM-AD-068-12</t>
  </si>
  <si>
    <t>REHABILITACION DE LA ESCUELA PRIMARIA JUAN ESCUTIA</t>
  </si>
  <si>
    <t>TLAL-DGOP-PIM-AD-055-12</t>
  </si>
  <si>
    <t>REHABILITACION DE LA SEC. GRAL. IGNACIO MANUEL ALTAMIRANO N 79</t>
  </si>
  <si>
    <t>TLAL-DGOP-PIM-AD-047-12</t>
  </si>
  <si>
    <t>ESCUELA TELESECUNDARIA RICARDO FLORES MAGÓN</t>
  </si>
  <si>
    <t>TLAL-DGOP-PIM-AD-003-12</t>
  </si>
  <si>
    <t>REHABILITACION DEL JARDIN DE NIÑOS MANUEL MICHAUS MARROQUIN</t>
  </si>
  <si>
    <t>TLAL-DGOP-PIM-AD-051-12</t>
  </si>
  <si>
    <t>REHABILITACION DEL JARDIN DE NIÑOS MIGUEL DE CERVANTES SAAVEDRA</t>
  </si>
  <si>
    <t>TLAL-DGOP-PIM-AD-048-12</t>
  </si>
  <si>
    <t>REHABILITACION DE LA ESC. PRIMARIA MAESTRO ANTONIO CASO</t>
  </si>
  <si>
    <t>TLAL-DGOP-PIM-AD-046-12</t>
  </si>
  <si>
    <t>TLAL-DGOP-PIM-AD-012-12</t>
  </si>
  <si>
    <t>REHABILITACION DEL JARNDIN DE NIÑOS FEDERICO GARCIA LORCA</t>
  </si>
  <si>
    <t>TLAL-DGOP-PIM-AD-031-12</t>
  </si>
  <si>
    <t>REHABILITAR, EN UNA PRIMERA ETAPA, LA ESCUELA PRIMARIA VICENTE GUERRERO</t>
  </si>
  <si>
    <t>TLAL-DGOP-PIM-AD-067-12</t>
  </si>
  <si>
    <t>REHABILITACION DE LA ESCUELA PRIMARIA JUSTO SIERRA</t>
  </si>
  <si>
    <t>TLAL-DGOP-PIM-AD-035-12</t>
  </si>
  <si>
    <t>REHABILITACION DE LA ESCUELA PRIMARIA LIC. JUAN FERNANDEZ ALBARRAN</t>
  </si>
  <si>
    <t>TLAL-DGOP-PIM-AD-053-12</t>
  </si>
  <si>
    <t>REHABILITACION DE LA ESCUELA PRIMARIA LIBERTADOR MIGUEL HIDALGO</t>
  </si>
  <si>
    <t>TLAL-DGOP-PIM-AD-054-12</t>
  </si>
  <si>
    <t>REHABILITACION DEL JARDIN DE NIÑOS PABLO NERUDA</t>
  </si>
  <si>
    <t>TLAL-DGOP-PIM-AD-016-12</t>
  </si>
  <si>
    <t>REHABILITACION DEL JARNDIN DE NIÑOS HERMANOS LUMIERE</t>
  </si>
  <si>
    <t>TLAL-DGOP-PIM-AD-034-12</t>
  </si>
  <si>
    <t>REHABILITACIÓN DEL JARDÍN DE NIÑOS "JUAN DEWEY"</t>
  </si>
  <si>
    <t>TLAL-DGOP-PIM-AD-065-12</t>
  </si>
  <si>
    <t>REHABILITACION DE LA ESCUELA PRIMARIA LIC. BENITO JUAREZ</t>
  </si>
  <si>
    <t>TLAL-DGOP-PIM-AD-017-12</t>
  </si>
  <si>
    <t>REHABILITACIÓN DEL JARDÍN DE NIÑOS ROSARIO CASTELLANOS</t>
  </si>
  <si>
    <t>TLAL-DGOP-PIM-AD-030-12</t>
  </si>
  <si>
    <t>REHABILITACIÓN DE LA ESC. PRIM. CUAUHTEMOC</t>
  </si>
  <si>
    <t>TLAL-DGOP-PIM-AD-004-12</t>
  </si>
  <si>
    <t>REHABILITACION DE LA ESCUELA PRIMARIA RAMON LOPEZ VELARDE</t>
  </si>
  <si>
    <t>TLAL-DGOP-PIM-AD-025-12</t>
  </si>
  <si>
    <t>REHABILITACIÓN GENERA Y CONSTRUCCIÓN DE BARDA EN LA PRIMARIA IGNACIO ZARAGOZA</t>
  </si>
  <si>
    <t>TLAL-DGOP-PIM-AD-040-12</t>
  </si>
  <si>
    <t>REHABILITACION DEL JARDIN DE NIÑOS JOSE ROSAS MORENO</t>
  </si>
  <si>
    <t>TLAL-DGOP-PIM-AD-039-12</t>
  </si>
  <si>
    <t>REHABILITACION DE LA ESC. PRIMARIA PROFR. BASILIO BADILLO</t>
  </si>
  <si>
    <t>TLAL-DGOP-PIM-AD-011-12</t>
  </si>
  <si>
    <t>REHABILITACION DE LA ESC. PRIMARIA RAFAEL RAMIREZ</t>
  </si>
  <si>
    <t>TLAL-DGOP-PIM-AD-005-12</t>
  </si>
  <si>
    <t>REHABILITACION DEL JARDIN DE NIÑOS JUAN ESCUTIA</t>
  </si>
  <si>
    <t>TLAL-DGOP-PIM-AD-015-12</t>
  </si>
  <si>
    <t>REHABILITACION DE LA ESC. PRIMARIA CUAUHTEMOC</t>
  </si>
  <si>
    <t>TLAL-DGOP-PIM-AD-006-12</t>
  </si>
  <si>
    <t>REHABILITACION DE LA ESC. PRIMARIA RAMON LOPEZ VELARDE</t>
  </si>
  <si>
    <t>TLAL-DGOP-PIM-AD-007-12</t>
  </si>
  <si>
    <t>REHABILITACIÓN DEL JARDÍN DE NIÑOS "LUIS GONZÁLEZ RAMÍREZ"</t>
  </si>
  <si>
    <t>TLAL-DGOP-PIM-AD-061-12</t>
  </si>
  <si>
    <t>ESC. PRIM. FRANCISCO ZARCO</t>
  </si>
  <si>
    <t>TLAL-DGOP-PIM-AD-060-12</t>
  </si>
  <si>
    <t>REHABILITACION DE LA ESC. PRIMARIA PRIMERO DE MAYO</t>
  </si>
  <si>
    <t>TLAL-DGOP-PIM-AD-038-12</t>
  </si>
  <si>
    <t>REHABILITACION DE LA ESC. PRIMARIA EMMA GODOY LOVATO</t>
  </si>
  <si>
    <t>TLAL-DGOP-PIM-AD-036-12</t>
  </si>
  <si>
    <t>REHABILITACION DE LA ESC. PRIMARIA JUSTO SIERRA</t>
  </si>
  <si>
    <t>TLAL-DGOP-PIM-AD-090-12</t>
  </si>
  <si>
    <t>REHABILITACIÓN DEL JARDÍN DE NIÑOS HORACIO CAROCHI</t>
  </si>
  <si>
    <t>TLAL-DGOP-PIM-AD-008-12</t>
  </si>
  <si>
    <t>REHABILITACION DE LA ESC. PRIMARIA GABRIELA MISTRAL</t>
  </si>
  <si>
    <t>TLAL-DGOP-PIM-AD-009-12</t>
  </si>
  <si>
    <t>REHABILITACION DE LA ESC. PRIMARIA DR. GUSTAVO BAZ</t>
  </si>
  <si>
    <t>TLAL-DGOP-PIM-AD-010-12</t>
  </si>
  <si>
    <t>REHABILITACION DE LA ESC. PRIMARIA FELIPE CARRILLO PUERTO</t>
  </si>
  <si>
    <t>TLAL-DGOP-PIM-AD-088-12</t>
  </si>
  <si>
    <t>REHABILITACION DEL JARDIN DE NIÑOS JOSE NARCISO ROVIROSA</t>
  </si>
  <si>
    <t>TLAL-DGOP-PIM-AD-070-12</t>
  </si>
  <si>
    <t>TLAL-DGOP-PIM-AD-037-12</t>
  </si>
  <si>
    <t>REHABILITACION DE LA ESC. PRIMARIA FRANCISCO J. MUJICA</t>
  </si>
  <si>
    <t>TLAL-DGOP-PIM-AD-049-12</t>
  </si>
  <si>
    <t>REHABILITACION DE LA ESC. SEC. GRAL. LIBERTADORES DE AMERICA N 59</t>
  </si>
  <si>
    <t>TLAL-DGOP-PIM-AD-050-12</t>
  </si>
  <si>
    <t>REHABILITACION DE LA ESCUELA PRIMARIA AMADO NERVO O JOSÉ MARÍA MATA</t>
  </si>
  <si>
    <t>TLAL-DGOP-PIM-AD-063-12</t>
  </si>
  <si>
    <t>REHABILITACION DEL JARDIN DE NIÑOS AGUSTIN GONZALEZ PLATA</t>
  </si>
  <si>
    <t>TLAL-DGOP-PIM-AD-091-12</t>
  </si>
  <si>
    <t>REHABILITACION DEL JARDIN DE NIÑOS RUBEN DARIO</t>
  </si>
  <si>
    <t>TLAL-DGOP-PIM-AD-080-12</t>
  </si>
  <si>
    <t>REHABILITACION DEL JARDIN DE NIÑOS UNIDAD HAB N 2 DEL IMSS</t>
  </si>
  <si>
    <t>TLAL-DGOP-PIM-AD-064-12</t>
  </si>
  <si>
    <t>REHABILITACION DE LA ESC. SEC. TEC. TEC. PRESIDENTE RUIZ CORTINEZ Nº 4</t>
  </si>
  <si>
    <t>TLAL-DGOP-PIM-AD-072-12</t>
  </si>
  <si>
    <t>REHABILITACION DE LA ESCUELA PRIMARIA WENCESLAO LABRA</t>
  </si>
  <si>
    <t>TLAL-DGOP-PIM-AD-092-12</t>
  </si>
  <si>
    <t>REHABILITACIÓN DE LA PRIMARIA "CONFERENCIA INTERAMERICANA DE SEGURIDAD SOCIAL"</t>
  </si>
  <si>
    <t>TLAL-DGOP-PIM-AD-071-12</t>
  </si>
  <si>
    <t>REHABILITACIÓN DELA ESCUELA PRIMARIA JUSTO SIERRA</t>
  </si>
  <si>
    <t>TLAL-DGOP-PIM-AD-086-12</t>
  </si>
  <si>
    <t>REHABILITACIÓN DE BARDA EN EL JARDÍN DE NIÑOS MARÍA ELENA CHANES</t>
  </si>
  <si>
    <t>TLAL-DGOP-PIM-AD-087-12</t>
  </si>
  <si>
    <t>REHABILITACIÓN DE JARDÍN DE NIÑOS JOHN DEWEY</t>
  </si>
  <si>
    <t>TLAL-DGOP-PIM-IR-046-12</t>
  </si>
  <si>
    <t>CONSTRUCCION DEL JARDIN DE NIÑOS 18 DE MARZO</t>
  </si>
  <si>
    <t>TLAL-DGOP-PIM-AD-093-12</t>
  </si>
  <si>
    <t>REHABILITACION GENERAL DE LA ESCUELA TECNICA No. 3 JOSE ANTONIO ALZATE</t>
  </si>
  <si>
    <t>TLAL-DGOP-PIM-AD-097-12</t>
  </si>
  <si>
    <t>REHABILITACION GENERAL DE LA ESC. PRIMARIA LIC. BENITO JUAREZ</t>
  </si>
  <si>
    <t>TLAL-DGOP-PIM-AD-098-12</t>
  </si>
  <si>
    <t>REHABILITACION GENERAL DE LA ESCUELA PRIM. PEDRO MORENO</t>
  </si>
  <si>
    <t>TLAL-DGOP-PIM-AD-099-12</t>
  </si>
  <si>
    <t>REHABILITACION GENERAL JARDIN DE NIÑOS ROSARIO CASTELLANOS</t>
  </si>
  <si>
    <t>TLAL-DGOP-PIM-AD-095-12</t>
  </si>
  <si>
    <t>REHABILITACION GENERAL JARDIN DE NIÑOS AQUILES SERDAN</t>
  </si>
  <si>
    <t>TLAL-DGOP-PIM-AD-096-12</t>
  </si>
  <si>
    <t>REHABILITACION GENERAL DE LA ESCUELA PRIM. REVOLUCION MEXICANA</t>
  </si>
  <si>
    <t>TLAL-DGOP-PIM-IR-035-12</t>
  </si>
  <si>
    <t>TRABAJOS VARIOS EN EL DEPORTIVO TLALLI</t>
  </si>
  <si>
    <t>TLAL-DGOP-PIM-IR-044-12</t>
  </si>
  <si>
    <t>TRABAJOS COMPLEMENTARIOS EN EL AREA DE CANCHAS DEL DEPROTIVO TLALLI</t>
  </si>
  <si>
    <t>TLAL-DGOP-PIM-AD-005-11</t>
  </si>
  <si>
    <t>"CONSTRUCCIÓN DEL PATIO CENTRAL DEL PALACIO MUNICIPAL"</t>
  </si>
  <si>
    <t>TLAL-DGOP-PIM-AD-001-11</t>
  </si>
  <si>
    <t>OBRA FINANCIADA (PIM) -Reconstruccion de Vialidades Frente 1</t>
  </si>
  <si>
    <t>TLAL-DGOP-PIM-AD-003-11</t>
  </si>
  <si>
    <t>OBRA FINANCIADA (PIM) -Reconstruccion de Vialidades Frente 2</t>
  </si>
  <si>
    <t>TLAL-DGOP-PIM-AD-004-11</t>
  </si>
  <si>
    <t>OBRA FINANCIADA (PIM) -Reconstruccion de Vialidades Frente 3</t>
  </si>
  <si>
    <t>TLAL-DGOP-PIM-AD-006-11</t>
  </si>
  <si>
    <t>OBRA FINANCIADA (PIM) -Supervision Externa</t>
  </si>
  <si>
    <t>TLAL-DGOP-PIM-AD-008-11</t>
  </si>
  <si>
    <t>TLAL-DGOP-PIM-AD-007-11</t>
  </si>
  <si>
    <t>TLAL-DGOP-FISM-AD-PRIM-001-09</t>
  </si>
  <si>
    <t xml:space="preserve">IMPERMEABILIZACIÓN, PINTURA, REHABILITACIÓN SANITARIA Y ELÉCTRICA ESC. PRIM. JAIME TORRES BODET Y/O IGNACIO MANUEL ALTAMIRANO
</t>
  </si>
  <si>
    <t>TLAL-DGOP-FISM-AD-ESC-001-09</t>
  </si>
  <si>
    <t xml:space="preserve">REHABILITACIÓN GENERAL ESC. SEC. HERIBERTO ENRÍQUEZ
</t>
  </si>
  <si>
    <t>TLAL-DGOP-FISM-AD-025-09</t>
  </si>
  <si>
    <t xml:space="preserve">REHABILITACIÓN GENERAL ESC. PRIM. PEDRO MORENO Y/O AHUITZOTL
</t>
  </si>
  <si>
    <t>TLAL-DGOP-FISM-AD-021-09</t>
  </si>
  <si>
    <t xml:space="preserve">CONSTRUCCIÓN DE NÚCLEO SANITARIO ESC. SEC. FELIPE VILLANUEVA
</t>
  </si>
  <si>
    <t>TLAL-DGOP-FISM-AD-020-09</t>
  </si>
  <si>
    <t xml:space="preserve">REHABILITACIÓN GENERAL EN LA ESC. PRIM. HERMANOS FLORES MAGÓN Y/O ROSARIO CASTELLANOS
</t>
  </si>
  <si>
    <t>TLAL-DGOP-FISM-AD-016-09</t>
  </si>
  <si>
    <t xml:space="preserve">CONSTRUCCIÓN DE UN MURO DE CONTENCIÓN ESC. PRIM. CARLOS HANK GONZÁLEZ Y/O DR. JORGE JIMÉNEZ CANTÚ
</t>
  </si>
  <si>
    <t>TLAL-DGOP-FISM-AD-015-09</t>
  </si>
  <si>
    <t xml:space="preserve">AMPLIACIÓN DE AULA Y REPARACIÓN DE PISOS ESC. PRIM. FORD NO. 132
</t>
  </si>
  <si>
    <t>TLAL-DGOP-FISM-AD-010-09</t>
  </si>
  <si>
    <t xml:space="preserve">REHABILITACIÓN GENERAL J. DE N. ALEJANDRO FLEMING
</t>
  </si>
  <si>
    <t>TLAL-DGOP-FISM-AD-004-09</t>
  </si>
  <si>
    <t xml:space="preserve">REHABILITACIÓN GENERAL ESC. PRIM. LÁZARO CÁRDENAS
</t>
  </si>
  <si>
    <t>TLAL-DGOP-FISM-AD-003-09</t>
  </si>
  <si>
    <t xml:space="preserve">REHABILITACIÓN GENERAL J. DE N. ROSARIO CASTELLANOS
</t>
  </si>
  <si>
    <t>TLAL-DGOP-FISM-AD-002-09</t>
  </si>
  <si>
    <t xml:space="preserve">IMPERMEABILIZACIÓN Y PINTURA ESC. SEC. NO. 76 LIC. BENITO JUÁREZ
</t>
  </si>
  <si>
    <t>TLAL-DGOP-FISM-IR-025-10</t>
  </si>
  <si>
    <t>"PAVIMENTACIÓN CON CONCRETO HIDRÁULICO DE LA CALLE MATAMOROS TRAMO AV. MORELOS A AV. PASO DE JUÁREZ"</t>
  </si>
  <si>
    <t>TLAL-DGOP-FISM-IR-021-10</t>
  </si>
  <si>
    <t>"PAVIMENTACIÓN CON CONCRETO HIDRÁULICO DE LA CALLE FRANCISCO VILLA (TRAMO LÁZARO CÁRDENAS A HIDALGO)"</t>
  </si>
  <si>
    <t>TLAL-DGOP-FISM-IR-019-10</t>
  </si>
  <si>
    <t>"PAVIMENTACIÓN CON CONCRETO HIDRÁULICO DE LA CALLE ALPINO SIERRA NEVADA, TRAMO ALPINO TENOCH-LEGIÓN ALPINO MONTE NEGRO"</t>
  </si>
  <si>
    <t>TLAL-DGOP-FISM-IR-018-10</t>
  </si>
  <si>
    <t>"PAVIMENTACIÓN CON CONCRETO HIDRÁULICO DE LA CALLE LÁZARO CÁRDENAS TRAMO SANTA LUCÍA A ARROYO"</t>
  </si>
  <si>
    <t>TLAL-DGOP-FISM-IR-017-10</t>
  </si>
  <si>
    <t>"PAVIMENTACIÓN CON CONCRETO HIRÁULICO DE LA CALLE ASOCIACIÓN DE EXCURSIONISMO DEL DF TRAMO BORRASCA MORTERO"</t>
  </si>
  <si>
    <t>TLAL-DGOP-FISM-IR-013-10</t>
  </si>
  <si>
    <t xml:space="preserve">“PAVIMENTACIÓN CON CONCRETO HIDRÁULICO DE LA CALLE CLUB ALPINO CIMA TRAMO EXC. HIMALAYA-EXPLOR. PICO DE ORIZABA”
</t>
  </si>
  <si>
    <t>TLAL-DGOP-FISM-IR-012-10</t>
  </si>
  <si>
    <t xml:space="preserve">“PAVIMENTACIÓN CON CONCRETO HIDRÁULICO DE LA CALLE AVES DE PASO TRAMO LEGIÓN ALPINO MONTE NEGRO- HA KIM PECH”
</t>
  </si>
  <si>
    <t>TLAL-DGOP-FISM-IR-011-10</t>
  </si>
  <si>
    <t xml:space="preserve">“PAVIMENTACIÓN CON CONCRETO HIDRÁULICO DE LA CALLE HA KIM PECH, TRAMO EXPLORADORES DE OCCIDENTE-AVES DE PASO”
</t>
  </si>
  <si>
    <t>TLAL-DGOP-FISM-IR-010-10</t>
  </si>
  <si>
    <t xml:space="preserve">“PAVIMENTACIÓN CON CONCRETO HIDRÁULICO DE LA CALLE ALPINO CHAMONIX TRAMO EVEREST-CLUB EXC. MURCIELAGOS”
</t>
  </si>
  <si>
    <t>TLAL-DGOP-FISM-IR-007-10</t>
  </si>
  <si>
    <t xml:space="preserve">“PAVIMENTACIÓN CON CONCRETO HIDRÁULICO DE LA CALLE CLUB ALPINO CIERVOS, TRAMO CLUB EXC. MURCIÉLAGOS-CLUB EXC. TEPEYAC”
</t>
  </si>
  <si>
    <t>TLAL-DGOP-FISM-IR-006-10</t>
  </si>
  <si>
    <t xml:space="preserve">“CONSTRUCCIÓN DE AULA Y REHABILITACIÓN GENERAL DEL PLANTEL EN LA TV SECUNDARIA NARCISO MENDOZA”
</t>
  </si>
  <si>
    <t>TLAL-DGOP-FISM-IR-004-10</t>
  </si>
  <si>
    <t xml:space="preserve">“CONSTRUCCIÓN DE AULAS Y REHABILITACIÓN GENERAL DEL PLANTEL EN LA PRIMARIA JOSÉ VASCONCELOS Y/O RICARDO FLORES MAGÓN”
</t>
  </si>
  <si>
    <t>TLAL-DGOP-FISM-IR-001-10</t>
  </si>
  <si>
    <t xml:space="preserve">“CONSTRUCCIÓN DE AULAS Y REHABILITACIÓN GENERAL DEL PLANTEL EN LA ESCUELA PRIMARIA HEROES DE LA REVOLUCIÓN”
</t>
  </si>
  <si>
    <t>TLAL-DGOP-FISM-AD-021-10</t>
  </si>
  <si>
    <t>"PAVIMENTACIÓN CON CONCRETO HIDRÁULICO DE LA CALLE MIXTECAS TRAMO TLAXCALTECAS A SIN MOMBRE"</t>
  </si>
  <si>
    <t>TLAL-DGOP-FISM-AD-017-10</t>
  </si>
  <si>
    <t>"PAVIMENTACIÓN CON CONCRETO HIDRÁULICO DE LA CALLE TENAYUCA TRAMO OJO DE AGUA A COACALCO"</t>
  </si>
  <si>
    <t>TLAL-DGOP-FISM-AD-013-10</t>
  </si>
  <si>
    <t>"PAVIMENTACIÓN CON CONCRETO HIDRÁULICO DE LA CALLE SIERRA HIDALGO (TRAMO ALBERGUE CHALCHOPAN-TENOCHTITLAN)"</t>
  </si>
  <si>
    <t>TLAL-DGOP-FISM-AD-012-10</t>
  </si>
  <si>
    <t>"PAVIMENTACIÓN CON CONCRETO HIDRÁULICO DE LA CALLE CLUB ALPINO LEÓN GUANAJUATO (TRAMO ESC. DIOS Y MONTAÑA-ALPINO PAINANI)"</t>
  </si>
  <si>
    <t>TLAL-DGOP-FISM-AD-011-10</t>
  </si>
  <si>
    <t>"PAVIMENTACIÓN CON CONCRETO HIDRÁULICO DE LA CALLE EXCURSIONISTAS CARDENALES (TRAMO CINEMATOGRAFÍA-EXCURSIONISTAS EVEREST)</t>
  </si>
  <si>
    <t>TLAL-DGOP-FISM-AD-010-10</t>
  </si>
  <si>
    <t>"PAVIMENTACIÓN CON CONCRETO HIDRÁULICO DE LA CALLE ALPINO HUICHOLES (TRAMO ALPINO TEYOTL-AGRUP. OBRERA)"</t>
  </si>
  <si>
    <t>TLAL-DGOP-FISM-AD-007-10</t>
  </si>
  <si>
    <t xml:space="preserve">“CONSTRUCCIÓN DE AULAS Y REHABILITACIÓN GENERAL DEL PLANTEL EN EL JARDÍN DE NIÑOS AQUILES SERDÁN”
</t>
  </si>
  <si>
    <t>TLAL-DGOP-FISM-AD-005-10</t>
  </si>
  <si>
    <t xml:space="preserve">“REHABILITACIÓN GENERAL DEL PLANTEL EN LA ESCUELA PRIMARIA MIGUEL HIDALGO Y COSTILLA Y/O ING. ALFREDO V. BONFIL”
</t>
  </si>
  <si>
    <t>TLAL-DGOP-FISM-AD-004-10</t>
  </si>
  <si>
    <t xml:space="preserve">“CONSTRUCCIÓN DE MURO DE CONTENCIÓN Y PISO DE CONCRETO EN EL JARDÍN DE NIÑOS MOCTEZUMA”
</t>
  </si>
  <si>
    <t>OBRAS  DIVERSAS</t>
  </si>
  <si>
    <t>TLAL-DGOP-FISM-IR-018-11</t>
  </si>
  <si>
    <t>"PAVIMENTACIÓN DE CONCRETO HIDRÁULICO DE LA AV. MARINA NACIONAL DE CERRO NEVADO DE TOLUCA A CERRO DE LAS CRUCES"</t>
  </si>
  <si>
    <t>TLAL-DGOP-FISM-IR-013-11</t>
  </si>
  <si>
    <t>"PAVIMENTACIÓN DE CONCRETO ASFÁLTICO DE LA CALLE NIÑOS HÉROES DE LA CALLE MIGUEL ALEMÁN A LA AV. DEL PARQUE LOS PÁJAROS"</t>
  </si>
  <si>
    <t>TLAL-DGOP-FISM-IR-009-11</t>
  </si>
  <si>
    <t>"PAVIMENTACIÓN CON CONCRETO HIDRÁULICO DE LA CALLE EXCURSIONISTAS TIHUI"</t>
  </si>
  <si>
    <t>TLAL-DGOP-FISM-IR-007-11</t>
  </si>
  <si>
    <t>""PAVIMENTACIÓN CON CONCRETO HIDRÁULICO DE LA CALLE EXPLORADORES NIEBLA"</t>
  </si>
  <si>
    <t>TLAL-DGOP-FISM-AD-035-11</t>
  </si>
  <si>
    <t xml:space="preserve">"REHABILITACIÓN GENERAL JARDÍN DE NIÑOS MARÍA ELENA CHANES" </t>
  </si>
  <si>
    <t>TLAL-DGOP-FISM-AD-028-11</t>
  </si>
  <si>
    <t>"REHABILITACIÓN GENERAL ESC. PRIM. MIGUEL HIDALGO Y COSTILLA YDEO PRIM. GENERALÍSIMO JOSÉ MARÍA MORELOS Y PAVÓN"</t>
  </si>
  <si>
    <t>TLAL-DGOP-FISM-AD-019-11</t>
  </si>
  <si>
    <t xml:space="preserve">"REHABILITACIÓN GENERAL JARDÍN DE NIÑOS ROSAURA ZAPATA" </t>
  </si>
  <si>
    <t>TLAL-DGOP-FISM-AD-007-11</t>
  </si>
  <si>
    <t xml:space="preserve">"REHABILITACIÓN GENERAL ESC. PRIM. MIGUEL N. LIRA YDEO CONSTITUCIÓN DE 1917" </t>
  </si>
  <si>
    <t>TLAL-DGOP-FISM-AD-006-11</t>
  </si>
  <si>
    <t xml:space="preserve">"REHABILITACIÓN GENERAL ESC. PRIM. QUETZALCOATL" </t>
  </si>
  <si>
    <t>TLAL-DGOP-FISM-AD-005-11</t>
  </si>
  <si>
    <t>"REHABILITACIÓN GENERAL JARDÍN DE NIÑOS MIGUEL SALINAS"</t>
  </si>
  <si>
    <t>TLAL-DGOP-FISM-AD-004-11</t>
  </si>
  <si>
    <t>"REHABILITACIÓN GENERAL ESC. PRIM. EMILIANO ZAPATA"</t>
  </si>
  <si>
    <t>TLAL-DGOP-FISM-AD-003-11</t>
  </si>
  <si>
    <t>"REHABILITACIÓN GENERAL ESC. PRIM. CUAUHTÉMOC"</t>
  </si>
  <si>
    <t>TLAL-DGOP-FISM-AD-002-11</t>
  </si>
  <si>
    <t xml:space="preserve">"REHABILITACIÓN GENERAL DEL JARDÍN DE NIÑOS MANUEL CERVANTES IMAZ" </t>
  </si>
  <si>
    <t>TLAL-DGOP-FISM-AD-001-11</t>
  </si>
  <si>
    <t>"REHABILITACIÓN GENERAL DE LA ESC. PRIM. JOSÉ MARÍA MORELOS Y PAVÓNDEHÉROES DE LA INDEPENDENCIA" LA COL. LA LAGUNA</t>
  </si>
  <si>
    <t>TLAL-DGOP-FISMAA-AD-019-10</t>
  </si>
  <si>
    <t>"PAVIMENTACIÓN CON CONCRETO HIDRÁULICO DE LA CALLE COACALCO TRAMO TICOMÁN A TENAYUCA"</t>
  </si>
  <si>
    <t>TLAL-DGOP-FISMAA-AD-011-10</t>
  </si>
  <si>
    <t>"PAVIMENTACIÓN CON CONCRETO HIDRÁULICO DE LA CALLE PROLG. LÓPEZ MATEOS TRAMO MÉXICO 68 A CALLE DEL GAS"</t>
  </si>
  <si>
    <t>TLAL-DGOP-FISMAA-AD-007-10</t>
  </si>
  <si>
    <t>"PAVIMENTACIÓN CON CONCRETO HIDRÁULICO DE LA CALLE TIZOC TRAMO BENITO JUÁREZ A CDA. BENITO JUÁREZ"</t>
  </si>
  <si>
    <t>TLAL-DGOP-FISMAA-AD-004-10</t>
  </si>
  <si>
    <t>"PAVIMENTACIÓN CON CONCRETO HIDRÁULICO DE LA CALLE LIBERTAD TRAMO LÁZARO CÁRDENAS Y MATAMOROS"</t>
  </si>
  <si>
    <t>DIVERSAS OBRAS</t>
  </si>
  <si>
    <t>FISM 2005</t>
  </si>
  <si>
    <t>FISM 2006</t>
  </si>
  <si>
    <t>FISM 2007</t>
  </si>
  <si>
    <t>TLAL-DGOP-FISMAA-IR-022-10</t>
  </si>
  <si>
    <t>"PAVIMENTACIÓN CON CONCRETO HIDRÁULICO DE LA CALLE LÓPEZ MATEOS TRAMO TENOCHTITLAN-VIDRIO PLANO"</t>
  </si>
  <si>
    <t>TLAL-DGOP-FISMAA-IR-019-10</t>
  </si>
  <si>
    <t>"PAVIMENTACIÓN CON CONCRETO HIDRÁULICO DE LA CALLE CERRO MARIANA TRAMO DIVISIÓN DEL NORTE A PIRULES</t>
  </si>
  <si>
    <t>TLAL-DGOP-FISMAA-IR-011-10</t>
  </si>
  <si>
    <t>"PAVIMENTACIÓN CON CONCRETO HIDRÁULICO DE LA CALLE CUAUHTECUTLI TRAMO C. ALPINO AVALANCHA A ALPINO MATATENOS (PRIMERA ETAPA)"</t>
  </si>
  <si>
    <t>TLAL-DGOP-FISMAA-IR-010-10</t>
  </si>
  <si>
    <t>"PAVIMENTACIÓN CON CONCRETO HIDRÁULICO DE LA CALLE TLALTELOLCO Y 4TA. CERRADA (TRAMO TENOCHTITLAN A TLALTELOLCO)"</t>
  </si>
  <si>
    <t>TLAL-DGOP-FISMAA-IR-009-10</t>
  </si>
  <si>
    <t>"PAVIMENTACIÓN CON CONCRETO HIDRÁULICO DE LA CALLE TLALPAC TRAMO TENOCHTITLAN A TLALTELOLCO"</t>
  </si>
  <si>
    <t>TLAL-DGOP-FISMAA-IR-007-10</t>
  </si>
  <si>
    <t>"PAVIMENTACIÓN CON CONCRETO HIDRÁULICO DE LA CALLE EXPLORADORES DE OCCIDENTE TRAMO HA KIM PECH A C. MONTAÑISTAS TIZOC"</t>
  </si>
  <si>
    <t>TLAL-DGOP-FISMAA-IR-003-10</t>
  </si>
  <si>
    <t>"PAVIMENTACIÓN CON CONCRETO HIDRÁULICO DE LA CALLE PERIFÉRICO DEL PANTEÓN TRAMO MERCEDARIOS A MIRADOR"</t>
  </si>
  <si>
    <t>TLAL-DGOP-FISMAA-AD-021-10</t>
  </si>
  <si>
    <t>"PAVIMENTACIÓN CON CONCRETO HIDRÁULICO DE LA CALLE ACATITLÁN TRAMO TECOLOAPAN A TIANGUILLO"</t>
  </si>
  <si>
    <t>TLAL-DGOP-FISMAA-AD-018-10</t>
  </si>
  <si>
    <t>"PAVIMENTACIÓN CON CONCRETO HIDRÁULICO DE LA CALLE HUEHUETOCA TRAMO TULTITLÁN A CALACOAYA"</t>
  </si>
  <si>
    <t>TLAL-DGOP-FISMAA-AD-001-10</t>
  </si>
  <si>
    <t>"PAVIMENTACIÓN CON CONCRETO HIDRÁULICO DE LA CALLE CUMBRE TRAMO CUAUHTÉMOC A MIGUEL ALEMÁN Y PAVIMENTACIÓN CON CONCRETO HIDRÁULICO DE LA CALLE CUMBRE TRAMO DE "Y" A MANUEL ÁVILA CAMACHO"</t>
  </si>
  <si>
    <t>TLAL-DGOP-FISMAA-IR-021-10</t>
  </si>
  <si>
    <t>"PAVIMENTACIÓN CON CONCRETO HIDRÁULICO DE LA CALLE PUERTO VILLA DEL MAR AV. 5 (CON GUARNICIONES Y BANQUETAS) TRAMO PTO. MANZANILLO (2 SUR) A PUERTO ANGEL (22 SUR)</t>
  </si>
  <si>
    <t>TLAL-DGOP-FISMAA-IR-020-10</t>
  </si>
  <si>
    <t>"PAVIMENTACIÓN CON CONCRETO HIDRÁULICO DE LA CALLE PUERTO TOPOLOBAMPO AV. 1 (CON GUARNICIONES Y BANQUETAS) TRAMO PUERTO ANGEL (SUR 22) A PUERTO VERACRUZ (4 SUR)"</t>
  </si>
  <si>
    <t>TLAL-DGOP-FISMAA-IR-018-10</t>
  </si>
  <si>
    <t>"PAVIMENTACIÓN CON CONCRETO HIDRÁULICO DE LA CALLE 11 (CON GUARNICIONES Y BANQUETAS) TRAMO 14 SUR A GUADALUPE VICTORIA"</t>
  </si>
  <si>
    <t>TLAL-DGOP-FISMAA-IR-017-10</t>
  </si>
  <si>
    <t>"PAVIMENTACIÓN CON CONCRETO HIDRÁULICO DE LA CALLE CERRO LA CARBONERA TRAMO DIVISIÓN DEL NORTE A PIRULES"</t>
  </si>
  <si>
    <t>TLAL-DGOP-FISMAA-IR-013-10</t>
  </si>
  <si>
    <t>"PAVIMENTACIÓN CON CONCRETO HIDRÁULICO DE LA CALLE CERRO VISTA HERMOSA PAVIMENTACIÓN CON CONCRETO HIDRÁULICO (TRAMO DIVISIÓN DEL NORTE A CDA. VISTA HERMOSA)"</t>
  </si>
  <si>
    <t>TLAL-DGOP-FISMAA-IR-004-10</t>
  </si>
  <si>
    <t>"PAVIMENTACIÓN CON CONCRETO HIDRÁULICO DE LA AVENIDA 9 (CON GUARNICIONES Y BANQUETAS) TRAMO DE GUAMUCHIL A EBANO"</t>
  </si>
  <si>
    <t>TLAL-DGOP-FISMAA-AD-020-10</t>
  </si>
  <si>
    <t>"PAVIMENTACIÓN CON CONCRETO HIDRÁULICO DE LA CALLE CHAMIZAL TRAMO 5 DE MAYO Y PÍPILA</t>
  </si>
  <si>
    <t>TLAL-DGOP-FISMAA-AD-016-10</t>
  </si>
  <si>
    <t>"PAVIMENTACIÓN CON CONCRETO HIDRÁULICO DE LA CALLE CUAUHTÉMOC TRAMO SAN PEDRO A BENITO JUÁREZ"</t>
  </si>
  <si>
    <t>TLAL-DGOP-FISMAA-AD-015-10</t>
  </si>
  <si>
    <t>"PAVIMENTACIÓN CON CONCRETO HIDRÁULICO DE LA CALLE TLAXCALTECAS TRAMO MOCTEZUMA A TOTONACAS"</t>
  </si>
  <si>
    <t>TLAL-DGOP-FISMAA-AD-013-10</t>
  </si>
  <si>
    <t>"PAVIMENTACIÓN CON CONCRETO HIDRÁULICO DE LA CALLE LOS REYES TRAMO TECOLOAPAN A SAN BARTOLO NAUCALPAN"</t>
  </si>
  <si>
    <t>TLAL-DGOP-FISMAA-AD-010-10</t>
  </si>
  <si>
    <t>"PAVIMENTACIÓN CON CONCRETO HIDRÁULICO DE LA CALLE INDEPENDENCIA TRAMO CDA. INDEPENDENCIA Y MORELOS"</t>
  </si>
  <si>
    <t>TLAL-DGOP-FISMAA-AD-006-10</t>
  </si>
  <si>
    <t>"PAVIMENTACIÓN CON CONCRETO HIDRÁULICO DE LA CALLE DEL GAS TRAMO BENITO JUÁREZ A LÓPEZ MATEOS"</t>
  </si>
  <si>
    <t>TLAL-DGOP-FOPADE-IR-003-11</t>
  </si>
  <si>
    <t>"PAVIMENTACIÓN CON CONCRETO HIDRÁULICO DE LA CALLE GERMÁN BAZ Y PAVIMENTACIÓN CON CONCRETO HIDRÁULICO DE LA CALLE DURÁN CASTRO"</t>
  </si>
  <si>
    <t>TLAL-DGOP-FOPADE-IR-002-11</t>
  </si>
  <si>
    <t>"CANCHA DE USOS MÚLTIPLES CALLE MINA Y VICENTE GUERRERO, CANCHA DE USOS MÚLTIPLES AV. DE LAS TORRES ESQUINA PONCIANO ARRIAGA, CANCHA DE USOS MÚLTIPLES CALLE LETOILE Y REPÚBLICA, CANCHA DE USOS MÚLTIPLES AHUEHUETES, CANCHA DE USOS MÚLTIPLES UNIDAD HABITACI</t>
  </si>
  <si>
    <t>TLAL-DGOP-FOPADE-IR-001-11</t>
  </si>
  <si>
    <t>"CONSTRUCCIÓN DE CANCHA DE USOS MÚLTIPLES RÍO SAN JUAN DEL RÍO; CONSTRUCCIÓN DE CANCHA DE USOS MÚLTIPLES ISLA DE GUADALUPE; CANCHA DE USOS MÚLTIPLES ROSARIO II SECTOR III; CANCHA DE USOS MÚLTIPLES ROSARIO II SECTOR III (REMANENTE DEL PREDIO FINAL DE LA UN</t>
  </si>
  <si>
    <t>TLAL-DGOP-CONADE-IR-001-10</t>
  </si>
  <si>
    <t xml:space="preserve">“REHABILITACIÓN INTEGRAL DEL ÁREA DE BEISBOL”
</t>
  </si>
  <si>
    <t>TLAL-DGOP-GIS-LP-021-09</t>
  </si>
  <si>
    <t xml:space="preserve">PAVIMENTACIÓN CON CONCRETO HIDRÁULICO DE LA CALLE COMONFORT
</t>
  </si>
  <si>
    <t>TLAL-DGOP-GIS-LP-018-09</t>
  </si>
  <si>
    <t xml:space="preserve">PAVIMENTACIÓN CON CARPETA ASFÁLTICA EN CALLE ROMA
</t>
  </si>
  <si>
    <t>TLAL-DGOP-GIS-LP-008-09</t>
  </si>
  <si>
    <t xml:space="preserve">PAVIMENTACIÓN CON CARPETA ASFÁLTICA EN LAS CALLES DE SAN JERÓNIMO, DON HIPÓLITO, LA SANTA VERACRUZ, LA PROFESA Y SAN FELIPE
</t>
  </si>
  <si>
    <t>TLAL-DGOP-GIS-LP-004-09</t>
  </si>
  <si>
    <t xml:space="preserve">PAVIMENTACIÓN CON CARPETA ASFÁLTICA EN CALLE CAMINO NACIONAL SUR
</t>
  </si>
  <si>
    <t>TLAL-DGOP-GIS-LP-002-09</t>
  </si>
  <si>
    <t xml:space="preserve">PAVIMENTACIÓN CON CONCRETO HIDRÁULICO DE LA CALLE DURANGO Y FRANCISCO VILLA
</t>
  </si>
  <si>
    <t>TLAL-DGOP-GIS-AD-003-09</t>
  </si>
  <si>
    <t xml:space="preserve">PAVIMENTACIÓN CON CONCRETO HIDRÁULICO DE LAS CALLES EXCURSIONISTAS, VENTISQUEROS
</t>
  </si>
  <si>
    <t>TLAL-DGOP-GIS-AD-002-09</t>
  </si>
  <si>
    <t xml:space="preserve">PAVIMENTACIÓN CON CONCRETO HIDRÁULICO DE LA CALLE RAZA DE BRONCE
</t>
  </si>
  <si>
    <t>TLAL-DGOP-LP-GIS-001-11</t>
  </si>
  <si>
    <t xml:space="preserve">"REPAVIMENTACIÓN CON CONCRETO ASFÁLTICO DE LAS CALLES ROMA Y MILÁN" </t>
  </si>
  <si>
    <t>TLAL-DGOP-GIS-IR-012-11</t>
  </si>
  <si>
    <t>"REPAVIMENTACIÓN CON CONCRETO ASFÁLTICO CALLE ALFANJES DE ALFREDO DEL MAZO A ALMOLOYA DE JUÁREZ"</t>
  </si>
  <si>
    <t>TLAL-DGOP-GIS-IR-011-11</t>
  </si>
  <si>
    <t xml:space="preserve">"REPAVIMENTACIÓN CON CONCRETO ASFÁLTICO DE LAS CALLES CONVENTO DE SANTA CLARA Y CONVENTO DEL CARMEN" </t>
  </si>
  <si>
    <t>TLAL-DGOP-GIS-IR-010-11</t>
  </si>
  <si>
    <t>"REPAVIMENTACIÓN CON CONCRETO HIDRÁULICO DE LA CALLE MÉRIDA"</t>
  </si>
  <si>
    <t>TLAL-DGOP-GIS-IR-009-11</t>
  </si>
  <si>
    <t>"REPAVIMENTACIÓN CON CONCRETO ASFÁLTICO DE LAS CALLES SAUCES, ENCINOS Y AMATES"</t>
  </si>
  <si>
    <t>TLAL-DGOP-GIS-IR-008-11</t>
  </si>
  <si>
    <t xml:space="preserve">"REPAVIMENTACIÓN CON CONCRETO ASFÁLTICO DE LA CALLE PROLONGACIÓN GALEANA" </t>
  </si>
  <si>
    <t>TLAL-DGOP-GIS-IR-007-11</t>
  </si>
  <si>
    <t xml:space="preserve">"REPAVIMENTACIÓN CON CONCRETO ASFÁLTICO DE LAS CALLES AVENIDA SOL DE MÉXICO Y SOL DE TOLUCA" </t>
  </si>
  <si>
    <t>TLAL-DGOP-GIS-IR-006-11</t>
  </si>
  <si>
    <t xml:space="preserve">"REPAVIMENTACIÓN CON CONCRETO HIDRÁULICO DE LA CALLE ÁLVARO OBREGÓN" </t>
  </si>
  <si>
    <t>TLAL-DGOP-GIS-IR-005-11</t>
  </si>
  <si>
    <t xml:space="preserve">"REPAVIMENTACIÓN CON CONCRETO ASFÁLTICO DE LA AV. DE LOS FRAILES Y CALLE 16 DE SEPTIEMBRE" </t>
  </si>
  <si>
    <t>TLAL-DGOP-GIS-IR-002-11</t>
  </si>
  <si>
    <t xml:space="preserve">"REPAVIMENTACIÓN CON CONCRETO ASFÁLTICO DE LAS CALLES VIVEROS DE TLALNEPANTLA Y SOR JUANA INÉS DE LA CRUZ" </t>
  </si>
  <si>
    <t>TLAL-DGOP-GIS-IR-001-11</t>
  </si>
  <si>
    <t xml:space="preserve">"REPAVIMENTACIÓN CON CONCRETO ASFÁLTICO DE LAS CALLES VALLARTA, LOS ARCOS, LAS CRUCES, EL PORTAL Y EL CORTIJO" </t>
  </si>
  <si>
    <t>TLAL-DGOP-PIM-IR-SERV-002-10</t>
  </si>
  <si>
    <t xml:space="preserve">“PROYECTO EJECUTIVO PARA LA CONSTRUCCIÓN DEL PATIO INTERIOR DEL PALACIO MUNICIPAL”
</t>
  </si>
  <si>
    <t>TLAL-DGOP-PIM-IR-027-11</t>
  </si>
  <si>
    <t>TLAL-DGOP-PIM-IR-027-10</t>
  </si>
  <si>
    <t>"REPAVIMENTACIÓN DEL CUERPO PONIENTE DE LA AV. DE LAS ARMAS EN EL FRACCIONAMIENTO INDUSTRIAL LAS ARMAS"</t>
  </si>
  <si>
    <t>TLAL-DGOP-PIM-IR-026-10</t>
  </si>
  <si>
    <t>"REPAVIMENTACIÓN CON CONCRETO ASFÁLTICO DE LA CALLE 18 DE MARZO"</t>
  </si>
  <si>
    <t>TLAL-DGOP-PIM-IR-025-10</t>
  </si>
  <si>
    <t>"PAVIMENTACIÓN CON CONCRETO HIDRÁULICO DE LA CALLE ATZAYACATL ENTRE IXTLIXOCHITL Y REINA XOCHITL"</t>
  </si>
  <si>
    <t>TLAL-DGOP-PIM-IR-024-10</t>
  </si>
  <si>
    <t>"PAVIMENTACIÓN CON CONCRETO ASFÁLTICO DE LA AV. DE LOS FRAILES"</t>
  </si>
  <si>
    <t>TLAL-DGOP-PIM-IR-023-10</t>
  </si>
  <si>
    <t>"CONSTRUCCIÓN DE LA BIBLIOTECA"</t>
  </si>
  <si>
    <t>TLAL-DGOP-PIM-IR-022-10</t>
  </si>
  <si>
    <t>"CONSTRUCCIÓN DEL SALÓN DE USOS MÚLTIPLES"</t>
  </si>
  <si>
    <t>TLAL-DGOP-PIM-IR-019-10</t>
  </si>
  <si>
    <t>"REHABILITACIÓN DEL TEATRO CENTENARIO"</t>
  </si>
  <si>
    <t>TLAL-DGOP-PIM-IR-018-10</t>
  </si>
  <si>
    <t>"REHABILITACIÓN DE PARQUES RECREATIVOS EN EL FRACCIONAMIENTO VALLE DORADO"</t>
  </si>
  <si>
    <t>TLAL-DGOP-PIM-IR-017-10</t>
  </si>
  <si>
    <t>"PROYECTO EJECUTIVO PUENTE VEHICULAR INTERSECCIÓN TOLTECAS E HIDALGO"</t>
  </si>
  <si>
    <t>TLAL-DGOP-PIM-IR-016-10</t>
  </si>
  <si>
    <t>"PROYECTO EJECUTIVO PUENTE VEHICULAR EXCONVENTO DE SANTA MÓNICA INTERSECCIÓN EXCONVENTO DE SANTA MÓNICA Y CONVENTO DE SANTA BRÍGIDA"</t>
  </si>
  <si>
    <t>TLAL-DGOP-PIM-IR-015-10</t>
  </si>
  <si>
    <t>"MODIFICACIÓN DEL PUENTE PEATONAL (CAMBIO DE ESCALERAS POR RAMPAS) AV. DE LOS MAESTROS CASI ESQ. CON CALLE NORTE"</t>
  </si>
  <si>
    <t>TLAL-DGOP-PIM-IR-014-10</t>
  </si>
  <si>
    <t>"MODIFICACIÓN DEL PUENTE PEATONAL (CAMBIO DE ESCALERAS POR RAMPAS) AV. DE LOS MAESTROS ESQ. PUERTOS MEXICANOS FRENTE A LA PANIFICADORA EL HORNO"</t>
  </si>
  <si>
    <t>TLAL-DGOP-PIM-IR-013-10</t>
  </si>
  <si>
    <t>"MODIFICACIÓN DEL PUENTE PEATONAL (CAMBIO DE ESCALERAS POR RAMPAS) AV. DE LOS MAESTROS ESQ. ANDADOR (CRISTO REY)-MARIANO ESCOBEDO"</t>
  </si>
  <si>
    <t>TLAL-DGOP-PIM-IR-012-10</t>
  </si>
  <si>
    <t>"INSPECCIÓN ESTRUCTURAL, REHABILITACIÓN Y CAMBIO DE ESCALERAS POR RAMPAS DE PUENTE PEATONAL PERIFÉRICO A LA ALTURA DEL CITY CLUB"</t>
  </si>
  <si>
    <t>TLAL-DGOP-PIM-IR-011-10</t>
  </si>
  <si>
    <t>"CONSTRUCCIÓN DE PUENTE PEATONAL AV. PROL. HIDALGO CASI ESQ. CON CALLE LA BLANCA"</t>
  </si>
  <si>
    <t>TLAL-DGOP-PIM-IR-009-10</t>
  </si>
  <si>
    <t xml:space="preserve">“REHABILITACIÓN DE LA CASA DE ADULTOS MAYORES SAN JUAN IXTACALA”
</t>
  </si>
  <si>
    <t>TLAL-DGOP-PIM-IR-008-10</t>
  </si>
  <si>
    <t xml:space="preserve">“DEMOLICIÓN DE CONCRETO HIDRÁULICO EXISTENTE DE HASTA 20 CMS. DE ESPESOR EN VARIAS CALLES DE LA COL. LÁZARO CÁRDENAS 2ª Y 3ª SECCIONES”
</t>
  </si>
  <si>
    <t>TLAL-DGOP-PIM-IR-007-10</t>
  </si>
  <si>
    <t xml:space="preserve">“ELABORACIÓN DE EXPEDIENTES TÉCNICOS 2010”
</t>
  </si>
  <si>
    <t>TLAL-DGOP-PIM-IR-005-10</t>
  </si>
  <si>
    <t xml:space="preserve">“SEÑALAMIENTO VIAL EN VIALIDADES DE OBRA SOCIAL”
</t>
  </si>
  <si>
    <t>TLAL-DGOP-PIM-IR-004-10</t>
  </si>
  <si>
    <t xml:space="preserve">PROYECTO EJECUTIVO PUENTE VEHICULAR MARIO COLÍN IV
</t>
  </si>
  <si>
    <t>TLAL-DGOP-PIM-IR-003-10</t>
  </si>
  <si>
    <t xml:space="preserve">HABILITACIÓN DEL AUDITORIO COMO TEATRO DEL PUEBLO (2ª. ETAPA)
</t>
  </si>
  <si>
    <t>TLAL-DGOP-PIM-IR-002-10</t>
  </si>
  <si>
    <t xml:space="preserve">ADECUACIÓN DE EDIFICIOS ADMINISTRATIVOS (OFICINAS ACAMBAY)
</t>
  </si>
  <si>
    <t>TLAL-DGOP-PIM-IR-001-10</t>
  </si>
  <si>
    <t xml:space="preserve">HABILITACIÓN DEL AUDITORIO COMO TEATRO DEL PUEBLO (1ª. ETAPA)
</t>
  </si>
  <si>
    <t>TLAL-DGOP-PIM-AD-021-11</t>
  </si>
  <si>
    <t xml:space="preserve">"PAVIMENTACIÓN CON CONCRETO HIDRÁULICO DE LA CALLE CUAUTITLÁN, DE MARIANO ESCOBEDO A TENANCINGO, DEMOLICIÓN DE PIEDRA EN LA CALLE ZUMPANGO, TRABAJOS DE ZAMPEADO EN CALLE ORO Y RECONSTRUCCIÓN DE ARROYO VEHICULAR EN LA CALLE TENANCINGO"
</t>
  </si>
  <si>
    <t>TLAL-DGOP-PIM-AD-020-10</t>
  </si>
  <si>
    <t>"REHABILITACIÓN DEL DRENAJE SUPERFICIAL DE LA PLAZA GUSTAVO BAZ MEDIANTE EL SUMINISTRO E INSTALACIÓN DE TABLETAS DE CONCRETO POLIMÉRICO"</t>
  </si>
  <si>
    <t>TLAL-DGOP-PIM-AD-018-10</t>
  </si>
  <si>
    <t>"DEMOLICIÓN DE CARPETA ASFÁLTICA DE LA CALLE CERRO GORDO DE LA COL. JORGE JIMÉNEZ CANTÚ</t>
  </si>
  <si>
    <t>TLAL-DGOP-PIM-AD-017-10</t>
  </si>
  <si>
    <t>"PROGRAMA DE CONTROL DIGITAL PARA LA OBRA PÚBLICA"</t>
  </si>
  <si>
    <t>TLAL-DGOP-PIM-AD-016-10</t>
  </si>
  <si>
    <t>"PROYECTO KIOSCO"</t>
  </si>
  <si>
    <t>TLAL-DGOP-PIM-AD-015-10</t>
  </si>
  <si>
    <t>"REFORZAMIENTO ESTRUCTURAL DE LA ESTANCIA INFANTIL UBICADA EN EL DIF MUNICIPAL"</t>
  </si>
  <si>
    <t>TLAL-DGOP-PIM-AD-014-11</t>
  </si>
  <si>
    <t>"CONCURSO MUNICIPAL DE DESARROLLO COMUNITARIO SEGUNDA ETAPA (REHABILITACIÓN DEL PARQUE LOMAS DE VALLE DORADO, EN LA COL. LOMAS DE VALLE DORADO; REHABILITACIÓN DEL PARQUE HOGARES FERROCARRILEROS, EN LA COL. HOGARES FERROCARRILEROS E INSTALACIÓN DE LUMINARI</t>
  </si>
  <si>
    <t>TLAL-DGOP-PIM-AD-014-10</t>
  </si>
  <si>
    <t>"ELABORACIÓN DE EXPEDIENTES TÉCNICOS (GIS 2010)"</t>
  </si>
  <si>
    <t>TLAL-DGOP-PIM-AD-013-10</t>
  </si>
  <si>
    <t>"DEMOLICIÓN DE CONCRETO HIDRAÚLICO EXISTENTE DE HASTA 20 CMS. DE ESPESOR EN LA CALLE MOCTEZUMA"</t>
  </si>
  <si>
    <t>TLAL-DGOP-PIM-AD-012-10</t>
  </si>
  <si>
    <t>"PROYECTO EJECUTIVO PARA LA CONSTRUCCIÓN DEL CENTRO CULTURAL BICENTENARIO"</t>
  </si>
  <si>
    <t>TLAL-DGOP-PIM-AD-011-11</t>
  </si>
  <si>
    <t>""CONCURSO MUNICIPAL DE DESARROLLO COMUNITARIO (VARIAS OBRAS)"</t>
  </si>
  <si>
    <t>TLAL-DGOP-PIM-AD-011-10</t>
  </si>
  <si>
    <t xml:space="preserve">“CONTRATACIÓN DE SERVICIOS PROFESIONALES (SUPERVISIÓN EXTERNA DE OBRA)”
</t>
  </si>
  <si>
    <t>TLAL-DGOP-PIM-AD-010-11</t>
  </si>
  <si>
    <t>""SEMAFORIZACIÓN DE DOS CRUCEROS: AVENIDA SAN JOSÉ CRUCE CON AVENIDA LA PRESA; AVENIDA SAN JOSÉ CRUCE CON HERMILO MENA"</t>
  </si>
  <si>
    <t>TLAL-DGOP-PIM-AD-010-10</t>
  </si>
  <si>
    <t>TLAL-DGOP-PIM-AD-009-10</t>
  </si>
  <si>
    <t xml:space="preserve">“ELABORACIÓN DE EXPEDIENTES TÉCNICOS (HABITAT 2010)”
</t>
  </si>
  <si>
    <t>TLAL-DGOP-PIM-AD-008-10</t>
  </si>
  <si>
    <t xml:space="preserve">REPAVIMENTACIÓN CON CARPETA ASFÁLTICA DE LA PLAZA UBICADA ENTRE LAS CALLES: CIRCUITO VIVEROS DEL SUR, ACACIAS Y BEGONIAS
</t>
  </si>
  <si>
    <t>TLAL-DGOP-PIM-AD-007-10</t>
  </si>
  <si>
    <t xml:space="preserve">REPAVIMENTACIÓN CON CARPETA ASFÁLTICA DE LA GASA DE DESINCORPORACIÓN, PERIFÉRICO LADO SUR
</t>
  </si>
  <si>
    <t>TLAL-DGOP-PIM-AD-006-10</t>
  </si>
  <si>
    <t xml:space="preserve">REPAVIMENTACIÓN CON CARPETA ASFÁLTICA DEL PASEO DE LAS ORQUÍDEAS, RETORNO DE LOS CRISANTEMOS Y RETORNO DE LOTO
</t>
  </si>
  <si>
    <t>TLAL-DGOP-PIM-AD-005-10</t>
  </si>
  <si>
    <t xml:space="preserve">PROYECTO EJECUTIVO DE ADECUACIONES EN LA PLAZA PRINCIPAL DE TLALNEPANTLA (1ª ETAPA: PROYECTO PARA LA CONSTRUCCIÓN DEL TEATRO AL AIRE LIBRE EN LA PLAZA GUSTAVO BAZ PRADA”)
</t>
  </si>
  <si>
    <t>TLAL-DGOP-PIM-AD-003-10</t>
  </si>
  <si>
    <t xml:space="preserve">REMODELACIÓN DEL REGISTRO CIVIL (CONO Y MÓDULO)
</t>
  </si>
  <si>
    <t>TLAL-DGOP-PIM-AD-002-10</t>
  </si>
  <si>
    <t xml:space="preserve">REMODELACIÓN DEL AUDITORIO DEL PUEBLO
</t>
  </si>
  <si>
    <t>TLAL-DGOP-PIM-AD-001-10</t>
  </si>
  <si>
    <t xml:space="preserve">REUBICACIÓN DE LA ESTATUA DR. GUSTAVO BAZ Y CONSTRUCCIÓN DE BASAMENTO Y PEDESTAL
</t>
  </si>
  <si>
    <t>TLAL-DGOP-AD-SERV-PIM-001-09</t>
  </si>
  <si>
    <t>EVALUACIÓN DE LAS PROPUESTAS DE LAS LICITACIONES 2009</t>
  </si>
  <si>
    <t>TLAL-DGOP-PIM-IR-028-10</t>
  </si>
  <si>
    <t>"CONSTRUCCIÓN DE KIOSCO EN LA PLAZA DR. GUSTAVO BAZ PRADA"</t>
  </si>
  <si>
    <t>TLAL-DGOP-PIM-IR-026-11</t>
  </si>
  <si>
    <t>"PAVIMENTACIÓN CON CONCRETO ESTAMPADO CALLE EMILIO CARRANZA ENTRE LA AV. HIDALGO Y LA AV. REVOLUCIÓN"</t>
  </si>
  <si>
    <t>TLAL-DGOP-PIM-IR-025-11</t>
  </si>
  <si>
    <t>"PAVIMENTACIÓN CON CONCRETO ESTAMPADO CALLE EMILIO CÁRDENAS ENTRE LA AV. HIDALGO Y LA AV. AYUNTAMIENTO"</t>
  </si>
  <si>
    <t>TLAL-DGOP-PIM-IR-024-11</t>
  </si>
  <si>
    <t>"PAVIMENTACIÓN CON CONCRETO ESTAMPADO CALLE FRANCISCO SARABIA ENTRE LA AV. HIDALGO Y LA AV. REVOLUCIÓN"</t>
  </si>
  <si>
    <t>TLAL-DGOP-PIM-IR-023-11</t>
  </si>
  <si>
    <t>"PAVIMENTACIÓN CON CONCRETO ESTAMPADO CALLE ALLENDE ENTRE LA AV. HIDALGO Y LA AV. REVOLUCIÓN"</t>
  </si>
  <si>
    <t>TLAL-DGOP-PIM-IR-022-11</t>
  </si>
  <si>
    <t>"PAVIMENTACIÓN CON CONCRETO ESTAMPADO CALLE MATAMOROS ENTRE LA AV. HIDALGO Y LA AV. AYUNTAMIENTO"</t>
  </si>
  <si>
    <t>TLAL-DGOP-PIM-IR-021-11</t>
  </si>
  <si>
    <t>"AMPLIACIÓN DE LA CASA DEL PUEBLO"</t>
  </si>
  <si>
    <t>TLAL-DGOP-PIM-IR-021-10</t>
  </si>
  <si>
    <t>"CONSTRUCCIÓN DEL PARQUE LA LAGUNA (2a. ETAPA)"</t>
  </si>
  <si>
    <t>TLAL-DGOP-PIM-IR-020-11</t>
  </si>
  <si>
    <t>"CONSTRUCCIÓN DE SALÓN DE USOS MÚLTIPLES EN EL EDIFICIO ADMINISTRATIVO DE CRISTINA PACHECO EN LA ZONA ORIENTE"</t>
  </si>
  <si>
    <t>TLAL-DGOP-PIM-IR-020-10</t>
  </si>
  <si>
    <t>"CONSTRUCCIÓN DEL PARQUE EN LA CALLE LUIS ECHEVERRÍA"</t>
  </si>
  <si>
    <t>TLAL-DGOP-PIM-IR-019-11</t>
  </si>
  <si>
    <t>"REHABILITACIÓN GENERAL DEL DEPORTIVO TLALNEPANTLA"</t>
  </si>
  <si>
    <t>TLAL-DGOP-PIM-IR-018-11</t>
  </si>
  <si>
    <t>"ESTUDIO Y PROYECTO DEL CENTRO CÍVICO DE TLALNEPANTLA"</t>
  </si>
  <si>
    <t>TLAL-DGOP-PIM-IR-017-11</t>
  </si>
  <si>
    <t>"PAVIMENTACIÓN CON CONCRETO ESTAMPADO CALLE VALLARTA ENTRE MARIANO ESCOBEDO Y CALLE ZARAGOZA"</t>
  </si>
  <si>
    <t>TLAL-DGOP-PIM-IR-016-11</t>
  </si>
  <si>
    <t>"PAVIMENTACIÓN CON CONCRETO ESTAMPADO CALLE ZARAGOZA ENTRE LA AV. HIDALGO Y LA AV. AYUNTAMIENTO"</t>
  </si>
  <si>
    <t>TLAL-DGOP-PIM-IR-015-11</t>
  </si>
  <si>
    <t>"TRABAJOS DE ORGANIZACIÓN INFORMÁTICA, COMUNICACIONES Y CIBERNÉTICA DE LA DIRECCIÓN GRAL. DE OBRAS PÚBLICAS"</t>
  </si>
  <si>
    <t>TLAL-DGOP-PIM-IR-014-11</t>
  </si>
  <si>
    <t>"REPAVIMENTACIÓN CON CONCRETO ASFÁLTICO AV. PRIMERO DE MAYO TRAMO DE LA AV. GUSTAVO BAZ PRADA (0+570) AL KM 1+020, EN LA COL. BENITO JUÁREZ"</t>
  </si>
  <si>
    <t>TLAL-DGOP-PIM-IR-013-11</t>
  </si>
  <si>
    <t>DEMOLICION DEL PAVIMENTO EXISTENTE EN VARIAS CALLES DEL PROGRAMA HABITAT 2011</t>
  </si>
  <si>
    <t>TLAL-DGOP-PIM-IR-012-11</t>
  </si>
  <si>
    <t>"REPAVIMENTACIÓN CON CONCRETO ESTAMPADO DE LA CALLE GRAN PIRÁMIDE TRAMO ENTRE CUAUHTÉMOC Y AHUEHUETES"</t>
  </si>
  <si>
    <t>TLAL-DGOP-PIM-IR-011-11</t>
  </si>
  <si>
    <t>"CONSTRUCCIÓN DE OFICINAS Y DORMITORIOS EN EL EDIFICIO DE BOMBEROS DE LA ZONA ORIENTE"</t>
  </si>
  <si>
    <t>TLAL-DGOP-PIM-IR-010-11</t>
  </si>
  <si>
    <t>"ADECUACIÓN DE LA CASA DE LA CULTURA GUILLERMO PADILLA COMO ESC. DE DANZA"</t>
  </si>
  <si>
    <t>TLAL-DGOP-PIM-IR-009-11</t>
  </si>
  <si>
    <t>" ADECUACION DE LA CASA DE LA CULTURA COMO ESCUELA DE MUSICA"</t>
  </si>
  <si>
    <t>TLAL-DGOP-PIM-IR-008-11</t>
  </si>
  <si>
    <t>"ADECUACION DE LA CASA DE LA CULTURA"</t>
  </si>
  <si>
    <t>TLAL-DGOP-PIM-IR-007-11</t>
  </si>
  <si>
    <t>""REHABILITACIÓN Y EQUIPAMIENTO DEL NUEVO GIMNASIO (ARENA DE BOX) EN EL DEPORTIVO TLALLI"</t>
  </si>
  <si>
    <t>TLAL-DGOP-PIM-IR-006-11</t>
  </si>
  <si>
    <t>"REMODELACIÓN DE LAS OFICINAS DE ACAMBAY" LA COL. LA ROMANA</t>
  </si>
  <si>
    <t>TLAL-DGOP-PIM-IR-005-11</t>
  </si>
  <si>
    <t>"PAVIMENTACIÓN CON CONCRETO ESTAMPADO EN VARIAS CALLES ALEDAÑAS AL MERCADO FILIBERTO GÓMEZ" LA COL. CENTRO</t>
  </si>
  <si>
    <t>TLAL-DGOP-PIM-IR-004-11</t>
  </si>
  <si>
    <t xml:space="preserve">ESTUDIO PARA DIAGNOSTICAR EL "CERTIFICADO DE NECESIDADES" Y EL "PROGRAMA MEDICO ARQUITECTONICO",PARA IMPLEMENTAR LA INFRAESTRUCTURA HOSPITALARIA EN LA ZONA ORIENTE.
</t>
  </si>
  <si>
    <t>TLAL-DGOP-PIM-IR-003-11</t>
  </si>
  <si>
    <t xml:space="preserve">"MÓDULO ADMINISTRATIVO COMUNITARIO EL ROSARIO"
</t>
  </si>
  <si>
    <t>TLAL-DGOP-PIM-IR-001-11</t>
  </si>
  <si>
    <t>"ADECUACIÓN DEL PASAJE CULTURAL" ENTRE ALDAMA Y CALLE DEL TRABAJO TLALNEPANTLA CENTRO</t>
  </si>
  <si>
    <t>TLAL-DGOP-PIM-AD-021-10</t>
  </si>
  <si>
    <t>SUSTITUCION DE DESCARGAS DE DRENAJE Y TOMAS DE AGUA DOMICILIARIAS EN VARIAS CALLES</t>
  </si>
  <si>
    <t>TLAL-DGOP-PIM-AD-020-11</t>
  </si>
  <si>
    <t>CONSTRUCCION DE CERCA METALICA, AV. MARIO COLIN ESQ. JESUS REYES HEROLES.</t>
  </si>
  <si>
    <t>TLAL-DGOP-PIM-AD-019-10</t>
  </si>
  <si>
    <t>"REMODELACIÓN DE LA SUBSECRETARÍA DE GOBIERNO"</t>
  </si>
  <si>
    <t>TLAL-DGOP-PIM-AD-019-11</t>
  </si>
  <si>
    <t>"DEMOLICIÓN DE CONCRETO HIDRÁULICO DE LA CALLE CERRO MEZQUITAL TRAMO CERRO GORDO A CERRO CARBONERA"</t>
  </si>
  <si>
    <t>TLAL-DGOP-PIM-AD-018-11</t>
  </si>
  <si>
    <t>"ESTUDIO DE MECÁNICA DE SUELOS, ANÁLISIS Y DISEÑO ESTRUCTURAL DEL EDIFICIO DEL DIF MUNICIPAL"</t>
  </si>
  <si>
    <t>TLAL-DGOP-PIM-AD-017-11</t>
  </si>
  <si>
    <t>"ESTUDIO Y PROYECTO PARA LA REMODELACIÓN DE LA GLORIETA SOR JUANA INÉS DE LA CRUZ"</t>
  </si>
  <si>
    <t>TLAL-DGOP-PIM-AD-016-11</t>
  </si>
  <si>
    <t>CALLE AZTECAS TRAMO LÍMITE TENAYO A TOTONACAS</t>
  </si>
  <si>
    <t>TLAL-DGOP-PIM-AD-013-11</t>
  </si>
  <si>
    <t xml:space="preserve">"REMODELACIÓN DE LAS OFICINAS DEL JUEZ CALIFICADOR UBICADAS EN ZONA CENTRO Y SAN JUAN IXHUATEPEC Y OFICINAS DE VÍA PÚBLICA ZONA CENTRO" </t>
  </si>
  <si>
    <t>TLAL-DGOP-PIM-AD-012-11</t>
  </si>
  <si>
    <t>"REHABILITACIÓN DE LA CASA DE LA CULTURA "EL CUCURUCHO"</t>
  </si>
  <si>
    <t>TLAL-DGOP-PIM-AD-002-11</t>
  </si>
  <si>
    <t>"PROYECTO DE IMAGEN URBANA DE LA AV. SOR JUANA INÉS DE LA CRUZ LA COL. SAN LORENZO</t>
  </si>
  <si>
    <t>TLAL-DGOP-LP-PIM-002-11</t>
  </si>
  <si>
    <t>"CONSTRUCCIÓN DEL EDIFICIO DE USOS MÚLTIPLES DEL DIF MUNICIPAL"</t>
  </si>
  <si>
    <t>TLAL-DGOP-LP-PIM-001-11</t>
  </si>
  <si>
    <t>"CONSTRUCCIÓN DE CENTRO CULTURAL BICENTENARIO 1a. ETAPA CONSISTENTE EN CIMENTACIÓN PROFUNDA Y ESTACIONAMIENTO SUBTERRANEO"</t>
  </si>
  <si>
    <t>CM-FISM-IR-005-12</t>
  </si>
  <si>
    <t>REPAVIMENTACION CON CONCRETO HIDRAULICO AVENIDA DEL PANTEON DE SAN ANTONIO A AGUILAS</t>
  </si>
  <si>
    <t>CM-FISM-IR-006-12</t>
  </si>
  <si>
    <t>REPAVIMENTACIÓN CON CONCRETO HIDRAULICO CALLE ALPINO ANAPURNA, DE RAZA DE BRONCE A SHERPAS</t>
  </si>
  <si>
    <t>CM-FISM-IR-016-12</t>
  </si>
  <si>
    <t>REPAVIMENTACIÓN CON CONCRETO HIDRAULICO CALLE PUERTO LIBERTAD (10 SUR), TRAMO DE PUERTO VILLA DEL MAR (AVENIDA 5) A AVENIDA 9</t>
  </si>
  <si>
    <t>TLAL-DGOP-PIM-HABITAT-IR-003-12</t>
  </si>
  <si>
    <t>HABILITACION ZONA EXTERIOR Y POSTERIOR CDC ANGELICA ARAGON</t>
  </si>
  <si>
    <t>TLAL-DGOP-PIM-HABITAT-LP-003-12</t>
  </si>
  <si>
    <t>REPAVIMENTACION CON CONCRETO HIDRAULICO DE LA CALLE 1.- CERRO COPALAR, 2.- CERRO PALOMA, 3.- CERRO JESUS DEL MONTE.</t>
  </si>
  <si>
    <t>TLAL-DGOP-PIM-HABITAT-LP-004-12</t>
  </si>
  <si>
    <t>REPAVIMENTACIÓN CON CONCRETO HIDRÁULICO DE LA CALLE: RUIZ CORTINEZ, ZAPATA, DIAZ MIRON, FRANCISCO VILLA, LAZARO CÁRDENAS</t>
  </si>
  <si>
    <t>TLAL-DGOP-PIM-HABITAT-AD-001-12</t>
  </si>
  <si>
    <t>EQUIPAMIENTO CDC ANGELICA ARAGON</t>
  </si>
  <si>
    <t>TLAL-DGOP-FOPAEDAPIE-IR-008-12</t>
  </si>
  <si>
    <t>REPAVIMENTACIÓN CON CONCRETO ASFALTICO DE LA CALLE ROMA</t>
  </si>
  <si>
    <t>TLAL-DGOP-FOPAEDAPIE-IR-009-12</t>
  </si>
  <si>
    <t>REPAVIMENTACIÓN CON CONCRETO ASFALTICO  DE LA CALLE 20 DE NOVIEMBRE</t>
  </si>
  <si>
    <t>TLAL-DGOP-FOPAEDAPIE-IR-005-12</t>
  </si>
  <si>
    <t>REPAVIMENTACIÓN CON CONCRETO HIDRÁULICO  DE LA CALLE SANTO DOMINGO</t>
  </si>
  <si>
    <t>TLAL-DGOP-FOPAEDAPIE-IR-004-12</t>
  </si>
  <si>
    <t>REPAVIMENTACIÓN CON CONCRETO HIDRÁULICO  DE LA CALLE GARDENIA</t>
  </si>
  <si>
    <t>TLAL-DGOP-FOPAEDAPIE-AD-001-12</t>
  </si>
  <si>
    <t>REPAVIMENTACIÓN CON CONCRETO ASFALTICO  DEL 2do. RETORNO A.C. TENAYUCA Y CDA PIMA</t>
  </si>
  <si>
    <t>TLAL-DGOP-PIM-REP-IR-001-12</t>
  </si>
  <si>
    <t>CONSOLIDACIÓN AREA DEPORTIVA Y RECREATIVA EX HACIENDA DE EN MEDIO EN AV. EX HACIENDA DE EN MEDIO S/N</t>
  </si>
  <si>
    <t>SUBTOTAL DE RECURSOS MUNICIPALES</t>
  </si>
  <si>
    <t>REAHBILITACION DE LA TV. SEC. SOR JUANA INÉS DE LA CRUZ</t>
  </si>
  <si>
    <t>REHABILITACION DE LA  PRIMARIA HERMANOS FLORES MAGON Y/O ROSARIO CASTELLANOS</t>
  </si>
  <si>
    <t xml:space="preserve">REHABILITACION DE LA PRIMARIA EMILIANO ZAPATA Y/O CONSTITUCIÓN DE 1917 </t>
  </si>
  <si>
    <t>REHABILITACION DE LA  SECUNDARIA FELIPE VILLANUEVA</t>
  </si>
  <si>
    <t>REHABILITACION DE LA   PRIMARIA DIEGO RIVERA</t>
  </si>
  <si>
    <t>REHABILITACION DE LA  PRIMARIA JUANA DE ASBAJE</t>
  </si>
  <si>
    <t>REHABILITACION DE LA  PRIMARIA HÉROES DE LA REVOLUCIÓN</t>
  </si>
  <si>
    <t xml:space="preserve">REHABILITAR LA TELESECUNDARIA "SILVESTRE REVUELTAS" </t>
  </si>
  <si>
    <t>CONSTRUCCIÓN DE UN DESAYUNADOR EN LA ESCUELA PRIMARIA "BENITO JUÁREZ".</t>
  </si>
  <si>
    <t>REHABILITACION DE LA PREPARATORIA OF. NO. 118</t>
  </si>
  <si>
    <t>REHABILITACIÓN INTEGRAL DE LA ESCUELA PRIMARIA "ROSARIO CASTELLANOS".</t>
  </si>
  <si>
    <t>REHABILITACIÓN INTEGRAL DE DE LA ESCUELA PRIMARIA "EMILIANO ZAPATA".</t>
  </si>
  <si>
    <t>OK</t>
  </si>
  <si>
    <t>IMPORTE AUTORIZADO</t>
  </si>
  <si>
    <t>CON LEV TOPO</t>
  </si>
  <si>
    <t>OBSERVACION</t>
  </si>
  <si>
    <t>LOS REYES IXTACALA 2ª SECCIÒN</t>
  </si>
  <si>
    <t>COL. EL PUERTO</t>
  </si>
  <si>
    <t>DE AV. POPOCATEPETL A TERMINO DE CALLE.</t>
  </si>
  <si>
    <t>COL. LOMA BONITA</t>
  </si>
  <si>
    <t>COL. AMPL.  VALLE CEYLAN</t>
  </si>
  <si>
    <t>DE CHILPANCINGO A TLALNEPANTLA TENAYUCA.</t>
  </si>
  <si>
    <t>DE CIRCUITO CIRCUNVALACIÓN PTE. A VICENTE TREVIÑO.</t>
  </si>
  <si>
    <t>UBICACIÓN</t>
  </si>
  <si>
    <t>TRAMO</t>
  </si>
  <si>
    <t>FONDO DE PAVIMENTACIÓN, ESPACIOS DEPORTIVOS, ALUMBRADO PÚBLICO Y REHABILITACIÓN DE INFRAESTRUCTURA EDUCATIVA PARA MUNICIPIOS Y DEMARCACIONES TERRITORIALES DEL DISTRITO FEDERAL EJERCICIO FISCAL 2013</t>
  </si>
  <si>
    <t>COL. AMPL. VALLE CEYLAN</t>
  </si>
  <si>
    <t>PROYECTO EJECUTIVO PARA LA CONSTRUCCION DE LA PRIMERA ETAPA DEL PUENTE VEHICULAR MARIO COLIN IV, UBICADO EN EL CRUCE DE MARIO COLIN CON PERIFERICO Y AV. DE LOS MAESTROS.</t>
  </si>
  <si>
    <t>ELABORACIÓN DE ANALISIS COSTO BENEFICIO  SIMPLIFICADO DEL PROYECTO EJECUTIVO PARA LA CONSTRUCCION DE LA PRIMERA ETAPA DEL PUENTE VEHICULAR MARIO COLIN IV, UBICADO EN EL CRUCE DE MARIO COLIN CON PERIFERICO Y AV. DE LOS MAESTROS.</t>
  </si>
  <si>
    <t>ELABORACIÓN DE ANÁLISIS COSTO BENEFICIO  SIMPLIFICADO DEL PROYECTO "REPAVIMENTACION DE LA AV. JESUS REYES HEROLES"</t>
  </si>
  <si>
    <t>P.I.M. 2013-2015</t>
  </si>
  <si>
    <t>PROGRAMA DE OBRA MULTIANUAL CON PAGO DIFERIDO</t>
  </si>
  <si>
    <t xml:space="preserve">REHABILITACION DE LA  PRIMARIA PRESIDENTE DON GUADALUPE VICTORIA Y/O PROFR. RAFAEL RAMÍREZ CASTAÑEDA.
</t>
  </si>
  <si>
    <t>REHABILITACION DEL JARDIN DE NIÑOS  FRIDA KAHLO</t>
  </si>
  <si>
    <t>REHABILITACION DEL JARDIN DE NIÑOS  AQUILES SERDAN</t>
  </si>
  <si>
    <t>REHABILITACION DEL  JARDIN DE NIÑOS  JOSÉ MARTÍ</t>
  </si>
  <si>
    <t>REHABILITACION DEL JARDIN DE NIÑOS  MIGUEL SALINAS.</t>
  </si>
  <si>
    <t>REPAVIMENTACIÓN DE LA CALLE ALPINO REAL DEL MONTE, DE LIGA DE EXCURSIONISTAS DEL D.F. A  EXPLORADORES DE MÉXICO.</t>
  </si>
  <si>
    <t>REPAVIMENTACIÓN DE LA CALLE ALPINO HORIZONTES.</t>
  </si>
  <si>
    <t>REPAVIMENTACIÓN DE LA CALLE MARIANO ABASOLO DE I. ZARAGOZA A VICENTE GUERRERO.</t>
  </si>
  <si>
    <t xml:space="preserve">PUEBLO DE SANTA CECILIA. </t>
  </si>
  <si>
    <t>FRACC. MAGISTERIAL VISTA BELLA.</t>
  </si>
  <si>
    <t>AV. SAN RAFAEL ESQ. AMATES.</t>
  </si>
  <si>
    <t>CALLEJÓN XOCHICALCO.</t>
  </si>
  <si>
    <t>DE ALFREDO DEL MAZO VELEZ A PUERTO CARIBE.</t>
  </si>
  <si>
    <t>CALLE PASEO DE LOS ALHELIES.</t>
  </si>
  <si>
    <t>CALLE SANTA CRUZ.</t>
  </si>
  <si>
    <t>REPAVIMENTACIÓN CON CONCRETO HIDRÁULICO DE LA AV. DEL TRABAJO Y CALLE PRINCIPAL (TRAMO AV. DEL TRABAJO  Y CALLE PRIMARIA).</t>
  </si>
  <si>
    <t>IMPORTE TOTAL AUTORIZADO</t>
  </si>
  <si>
    <t>FRACCIONAMIENTO VALLE DE LOS PINOS 1RA SECCIÓN.</t>
  </si>
  <si>
    <t>PAVIMENTACIÓN DE CONCRETO HIDRÁULICO DE LA CALLE ÁLAMO DE BELEM DE LOS PADRES A PINO VERDE.</t>
  </si>
  <si>
    <t>PAVIMENTACIÓN DE CONCRETO HIDRÁULICO DE LA CALLE OLMO, DE BELEM DE LOS PADRES A PINO VERDE.</t>
  </si>
  <si>
    <t>PAVIMENTACIÓN DE CONCRETO HIDRÁULICO DE LA CALLE FRESNO, DE BELEM DE LOS PADRES A PINO VERDE.</t>
  </si>
  <si>
    <t>PAVIMENTACIÓN DE CONCRETO HIDRÁULICO DE LA CALLE NOGAL, DE BELEM DE LOS PADRES A PINO VERDE.</t>
  </si>
  <si>
    <t>PAVIMENTACIÓN DE CONCRETO HIDRÁULICO DEL ANDADOR SEGUNDA PRIVADA DE SANTA CECILIA.</t>
  </si>
  <si>
    <t>PAVIMENTACIÓN DE CONCRETO HIDRÁULICO DE LA CALLE EMILIANO ZAPATA.</t>
  </si>
  <si>
    <t>SAN MIGUEL CHALMA Y CHALMA LA BARRANCA.</t>
  </si>
  <si>
    <t>PAVIMENTACIÓN DE CONCRETO HIDRÁULICO DE LA CALLE PEDRO INFANTE.</t>
  </si>
  <si>
    <t>PAVIMENTACIÓN DE CONCRETO HIDRÁULICO DE LA CALLE 20 DE NOVIEMBRE.</t>
  </si>
  <si>
    <t>PAVIMENTACIÓN DE CONCRETO HIDRÁULICO DE LA CALLE ARROYO SECO DE JESUS ARRIAGA A CLAVEL.</t>
  </si>
  <si>
    <t>PAVIMENTACIÓN DE CONCRETO HIDRÁULICO DE LA CALLE PUERTO ACAPULCO, DE LA AV. MERIDA A PUERTOS MEXICANOS.</t>
  </si>
  <si>
    <t>PAVIMENTACIÓN CON CONCRETO HIDRÁULICO DE LA CALLE PRINCIPAL Y/O PASEO DE LAS AVES, TRAMO DE LOS CONTINENTES A BOLUVARD VALLE DORADO.</t>
  </si>
  <si>
    <t>LOMA AZUL Y FRACC. VALLE DORADO.</t>
  </si>
  <si>
    <t>PAVIMENTACIÓN CON CONCRETO ASFÁLTICO DEL ANDADOR EMILIO ZAPATA.</t>
  </si>
  <si>
    <t>PAVIMENTACIÓN CON CONCRETO ASFÁLTICO DE LA AVENIDA BENITO JUÀREZ, DE LA CALLE FRANCISCO I MADERO A CALLE 2 DE ABRIL.</t>
  </si>
  <si>
    <t>PAVIMENTACIÓN CON CONCRETO ASFÁLTICO DE LA AVENIDA DE LOS REYES, DE INDECO A RADIAL TOLTECAS.</t>
  </si>
  <si>
    <t>PAVIMENTACIÓN CON CONCRETO ASFÁLTICO DE LA CALLE DE LA ROSA, DE AV. INDECO A AZALEA.</t>
  </si>
  <si>
    <t>PAVIMENTACIÓN CON CONCRETO ASFÁLTICO DE LA CALLE DE LA AZUCENA.</t>
  </si>
  <si>
    <t>PAVIMENTACIÓN CON CONCRETO ASFÁLTICO DE LA CALLE DEL NARDO</t>
  </si>
  <si>
    <t>PAVIMENTACIÓN CON CONCRETO ASFÁLTICO DE LA CALLE DEL LIRIO, DE LA CALLE DEL CRISANTEMO A AV. SOMEX</t>
  </si>
  <si>
    <t>PAVIMENTACIÓN CON CONCRETO ASFÁLTICO DE LA CALLE LUIS ECHEVERRIA, TRAMO CALLE JUAN ÀLVAREZ A FINAL DE CALLE.</t>
  </si>
  <si>
    <t>PAVIMENTACIÓN CON CONCRETO ASFÁLTICO DE LA CALLE PUERTOS MEXICANOS, DE PUERTO ACAPULCO A AV ADOLFO LOPEZ MATEOS.</t>
  </si>
  <si>
    <t xml:space="preserve">LOMAS DE SAN ANDRÉS ATENCO </t>
  </si>
  <si>
    <t>NIÑOS HEROES</t>
  </si>
  <si>
    <t>REPAVIMENTACIÓN CON CONCRETO ASFALTICO DE LAS CALLES MARIA LAVALLE URBINA Y MARTÍN LUIS GUZMÁN.</t>
  </si>
  <si>
    <t>ROMEO BNAS COND</t>
  </si>
  <si>
    <t>ELABORACIÓN DE ANÁLISIS COSTO BENEFICIO  SIMPLIFICADO DEL PROYECTO "REPAVIMENTACION DE LA AV. LÓPEZ MATEOS".</t>
  </si>
  <si>
    <r>
      <t>REHABILITACIÓN</t>
    </r>
    <r>
      <rPr>
        <b/>
        <sz val="10"/>
        <rFont val="Calibri"/>
        <family val="2"/>
      </rPr>
      <t xml:space="preserve"> PERIMETRAL</t>
    </r>
    <r>
      <rPr>
        <sz val="10"/>
        <rFont val="Calibri"/>
        <family val="2"/>
      </rPr>
      <t xml:space="preserve"> DE LA ESCUELA PRIMARIA "LIC. BENITO JUÁREZ" DE LA SANTA MARÍA TLAYACAMPA.</t>
    </r>
  </si>
  <si>
    <t xml:space="preserve">REHABILITACION DE LA PRIMARIA IGNACIO MANUEL ALTAMIRANO Y/O GREGORIO TORRES QUINTERO </t>
  </si>
  <si>
    <t>PAVIMENTOS HIDRAULICOS</t>
  </si>
  <si>
    <t>PAVIMENTOS ASFALTICOS</t>
  </si>
  <si>
    <t>PAVIMENTACION DE LA CALLE ÁLAMO</t>
  </si>
  <si>
    <t>PAVIMENTACIÓN DE CONCRETO HIDRÁULICO DE LA CALLE CONVENTO BELEM DE LOS PADRES, DE CEDRO A MANUEL AVILA CAMACHO.</t>
  </si>
  <si>
    <t>PAVIMENTACION DE LA AVENIDA DEL TRABAJO, DE LA AV. PRESIDENTE JUAREZ A LA AVENIDA DE LAS VIAS.</t>
  </si>
  <si>
    <t>PAVIMENTACION DE LA CALLE EMILIANO ZAPATA, DE FELIPE ANGELES A FELIPE CARRILLO PUERTO.</t>
  </si>
  <si>
    <t>PAVIMENTACION DE LA CALLE RICARDO FLORES MAGÓN, DE CARMEN SERDANA A  FELIPE ANGELES.</t>
  </si>
  <si>
    <t>REHABILITACIÓN DE BANQUETAS GUARNICIONES Y ARROYO VEHICULAR DE CALLE 16 DE SEPTIEMBRE TRAMO CUAUHTÉMOC A EMILIANO ZAPATA.</t>
  </si>
  <si>
    <t>REHABILITACIÓN INTEGRAL DE BANQUETAS Y GUARNICIONES, CAMELLÓN Y ARROYO VEHICULAR DE LA AV. HIDALGO, DE LA AV. LAZARO CARDENAS A GUSTAVO BAZ.</t>
  </si>
  <si>
    <t>PAVIMENTACION DE LA CALLE CERRADA ÀLAMO.</t>
  </si>
  <si>
    <t>PAVIMENTACION DE LA CALLE ANTONIO ZUBIEL.</t>
  </si>
  <si>
    <t>PAVIMENTACION DE LA CALLE AVANCE, DE EXCELCIOR A DIARIO DE MÉXICO.</t>
  </si>
  <si>
    <t>PAVIMENTACION DE LA CALLE UNIÒN DE NOTICIAS DE MÉXICO A FINAL DE CALLE.</t>
  </si>
  <si>
    <t>PAVIMENTACION DE LA CALLE OBJETIVO, DE EXCELCIOR A DIARIO DE MÉXICO.</t>
  </si>
  <si>
    <t>PAVIMENTACION DE LA CALLE GRÀFICO, DE NOTICIAS DE MÉXICO A FINAL DE CALLE.</t>
  </si>
  <si>
    <t>LÁZARO CÁRDENAS 3RA SECCIÓN.</t>
  </si>
  <si>
    <t>FRACC. SAN RAFAEL</t>
  </si>
  <si>
    <t>REPAVIMENTACION DE LA CALLE BENITO JUÁREZ DE EXPLORADORES NIEBLA A CLUB EXCURSIONISTA MOTOLINIA.</t>
  </si>
  <si>
    <t>PAVIMENTACIÓN CON CONCRETO ASFALTICO DE LA CALLE AVENIDA JESÚS ARRIAGA.</t>
  </si>
  <si>
    <t>ESTATAL</t>
  </si>
  <si>
    <t xml:space="preserve"> IMPORTE TOTAL </t>
  </si>
  <si>
    <t>PARQUE RUIZ MASSIEU</t>
  </si>
  <si>
    <t>U.H. EL ROSARIO</t>
  </si>
  <si>
    <t>PARQUE EL PUERTO</t>
  </si>
  <si>
    <t>PARQUE RECREATIVO EL TENAYO</t>
  </si>
  <si>
    <t>U.H. EL TENAYO</t>
  </si>
  <si>
    <t> 3</t>
  </si>
  <si>
    <t>TOTAL </t>
  </si>
  <si>
    <t>R.E.P. 2013</t>
  </si>
  <si>
    <t>PAVIMENTACIÓN CON CONCRETO HIDRÁULICO DE LA C. CERRO MIGUEL HIDALGO, TRAMO DE CERRO VISTAHERMOSA A FCO. VILLA.</t>
  </si>
  <si>
    <t>PAVIMENTACIÓN CON CONCRETO HIDRÁULICO DE LA CALLE MERCEDARIOS, TRAMO CERRO MERCENARIOS A PLAN SAGITARIO.</t>
  </si>
  <si>
    <t>PINL, S.A.DE C.V. EN PARTICIPACIÓN CON LA EMPRESA PROYECTOS Y DESARROLLO DE INFRAESTRUCTURA, S.A.DE  C.V.</t>
  </si>
  <si>
    <t>"INSTALACIÓN DE ALUMBRADO PÚBLICO CON TECNOLOGÍA LED EN LA ZONA DE ACTUACIÓN</t>
  </si>
  <si>
    <t xml:space="preserve"> LÁZARO CÁRDENAS 1A SECCIÓN</t>
  </si>
  <si>
    <t>"INSTALACIÓN DE PARADEROS SEGUROS DE TRANSPORTE PÚBLICO Y BOTES SEPARADORES DE BASURA</t>
  </si>
  <si>
    <t xml:space="preserve"> LÁZARO CÁRDENAS 1A SECCIÓN"</t>
  </si>
  <si>
    <t xml:space="preserve">$ 3'979,692.00 </t>
  </si>
  <si>
    <t>(TRES MILLONES NOVECIENTOS SETENTA Y NUEVE MIL SEISCIENTOS NOVENTA Y DOS  PESOS 00/100 M.N.)</t>
  </si>
  <si>
    <t>$ 3'979,692.00 (TRES MILLONES NOVECIENTOS SETENTA Y NUEVE MIL SEISCIENTOS NOVENTA Y DOS  PESOS 00/100 M.N.)</t>
  </si>
  <si>
    <t>(DOS MILLONES SEISCIENTOS CINCUENTA Y TRES MIL CIENTO VEINTIOCHO  PESOS 00/100 M.N.)</t>
  </si>
  <si>
    <t xml:space="preserve">$ 2'653,128.00 </t>
  </si>
  <si>
    <t>$ 2'653,128.00 (DOS MILLONES SEISCIENTOS CINCUENTA Y TRES MIL CIENTO VEINTIOCHO  PESOS 00/100 M.N.)</t>
  </si>
  <si>
    <t>DESCRIPCIÓN</t>
  </si>
  <si>
    <t>POR AUTORIZAR</t>
  </si>
  <si>
    <t>FISM 2013</t>
  </si>
  <si>
    <t>REPAVIMENTACIÓN CON CONCRETO HIDRÁULICO DE LA CALLE PUERTO LEON.</t>
  </si>
  <si>
    <t>REPAVIMENTACIÓN CON CONCRETO HIDRÁULICO, DE LA CALLE NEVADO DE TOLUCA.</t>
  </si>
  <si>
    <t>REPAVIMENTACIÓN CON CONCRETO HIDRÁULICO DE CALLE PASEO DE LOS ALHELIES.</t>
  </si>
  <si>
    <t>REPAVIMENTACIÓN CON CONCRETO HIDRÁULICO DE LA AV. DE LOS ROSALES</t>
  </si>
  <si>
    <t>REPAVIMENTACIÓN CON CONCRETO HIDRÁULICO DE LA CALLE SANTA CRUZ.</t>
  </si>
  <si>
    <t>REPAVIMENTACIÓN CON CONCRETO HIDRÁULICO DE LA AV. EZEQUIEL CHAVEZ.</t>
  </si>
  <si>
    <t>REHABILITACIÓN DE LA PISTA DE ATLETISMO Y CAMPO DE FUTBOL EN EL DEPORTIVO SANTA CECILIA", UBICADO EL LA AV. SAN RAFAEL ESQ. AMATES</t>
  </si>
  <si>
    <t>REHABILITACIÓN DEL GIMNASIO DE USOS MÚLTIPLES "SANTA CECILIA", UBICADO EN EL CALLEJÓN XOCHICALCO.</t>
  </si>
  <si>
    <t>REHABILITACION DE LA  PRIMARIA HERMENEGILDO GALEANA.</t>
  </si>
  <si>
    <t>REHABILITACIÓN Y EQUIPAMIENTO DE CASA DE CULTURA "TABLA HONDA".</t>
  </si>
  <si>
    <t>REHABILITACIÓN Y EQUIPAMIENTO CASA DE CULTURA, "PUEBLO EL ROSARIO".</t>
  </si>
  <si>
    <t>REHABILITACIÓN Y EQUIPAMIENTO CASA DE CULTURA "JAVIER PEREZ OLAGARAY".</t>
  </si>
  <si>
    <t>U.H. EL ROSARIO I SECTOR III</t>
  </si>
  <si>
    <t>U.H. SAN BUENAVENTURA</t>
  </si>
  <si>
    <t>CONACULTA</t>
  </si>
  <si>
    <t>REHABILITACIÓN GENERAL DE LA ESCUELA PRIMARIA "GENERALISMO MORELOS".</t>
  </si>
  <si>
    <t>REHABILITACIÓN GENERAL DEL JARDIN DE NIÑOS "MARIO AGUILERA DORANTES".</t>
  </si>
  <si>
    <t>REHABILITACIÓN GENERAL DE LA AULA DE USOS MULTIPLES EN LA ESCUELA PRIMARIA "DR. GUSTAVO BAZ".</t>
  </si>
  <si>
    <t>REHABILITACIÓN GENERAL DE LA ESCUELA PRIMARIA "IGNACIO MANUEL ALTAMIRANO" .</t>
  </si>
  <si>
    <t>REHABILITACION DE LA  SECUNDARIA OFICIAL No. 0249 CONSTITUCIÓN DE 1917</t>
  </si>
  <si>
    <t>COL. CUAUHTEMOC</t>
  </si>
  <si>
    <t xml:space="preserve">REHABILITACIÓN GENERAL DE LA ESCUELA PRIMARIA RODRIGO MONTES DE OCA </t>
  </si>
  <si>
    <t>REHABILITACIÓN DE MODULOS SANITARIOS EN LA ESCUELA PRIMARIA FRAY PEDRO DE GANTE</t>
  </si>
  <si>
    <t>JARDINES DE SANTA MONICA</t>
  </si>
  <si>
    <t>VALLE DE SANTA MONICA</t>
  </si>
  <si>
    <t>IMPORTE POR ASIGNAR</t>
  </si>
  <si>
    <t>ADOM. DIRECTA</t>
  </si>
  <si>
    <t>EDIFIOS ADMINISTRATIVOS PIM 2013</t>
  </si>
  <si>
    <t>PROYECTO EJECUTIVO PARA LA CONSTRUCCIÓN DEL PUENTE VEHICULAR (PIV) GUSTAVO BAZ, UBICADO EN LA  AV. GUSTAVO BAZ Y MARIANO ESCOBEDO, DEL MUNICIPIO DE TLALNEPANTLA DE BAZ, ESTADO DE MÉXICO, INCLUYE: ESTUDIO DE MANIFESTACIÓN DE IMPACTO AMBIENTAL.</t>
  </si>
  <si>
    <t>PROYECTO EJECUTIVO PARA LA CONSTRUCCION DEL POLIFORUM DIGITAL.</t>
  </si>
  <si>
    <t>ACTUALIZACIÓN DEL ESTUDIO COSTO BENEFICIO  PARA LA CONSTRUCCION DEL PSV PAR VIAL SAN JOSE.</t>
  </si>
  <si>
    <t>PROYECTO EJECUTIVO PARA LA REHABILITACIÓN DEL GIMNASIO UNIDE, UBICADO EN EL INTERIOR DEL DEPORTIVO CARACOLES.</t>
  </si>
  <si>
    <t>PROYECTO EJECUTIVO PARA LA CLINICA DE EQUINOTERAPIA, UBICADA ENTRE SOMEX Y AV. DE LOS EJIDOS.</t>
  </si>
  <si>
    <t>CENTRO INDUSTRIAL, TLALNEPANTLA DE BAZ</t>
  </si>
  <si>
    <t>UNIDAD HABITACIONAL EL ROSARIO SECTOR III-B</t>
  </si>
  <si>
    <t>COLONIA SAN JUAN IXHUATEPEC</t>
  </si>
  <si>
    <t>LOS REYES IXTACALA</t>
  </si>
  <si>
    <t>LAZARO CARDENAS 1RA SECCIÓN</t>
  </si>
  <si>
    <t>FRACC. INDUSTRIAL LA PRESA</t>
  </si>
  <si>
    <t>ESTUDIO DE GEOTECNIA Y DISEÑO DE PAVIMENTOS,  PROCEDIMIENTO CONSTRUCTIVO INCLUYENDO AFORO VEHICULAR, DE LA AV. LÓPEZ MATEOS.</t>
  </si>
  <si>
    <t>ESTUDIO DE GEOTECNIA Y DISEÑO DE PAVIMENTOS,  PROCEDIMIENTO CONSTRUCTIVO INCLUYENDO AFORO VEHICULAR, DE LA AV. SAN JOSE (DE AV. LA PRESA HASTA AUTOPISTA MEXICO-PACHUCA).</t>
  </si>
  <si>
    <t>ESTUDIO DE GEOTECNIA Y DISEÑO DE PAVIMENTOS,  PROCEDIMIENTO CONSTRUCTIVO INCLUYENDO AFORO VEHICULAR, DE LA AV. LA PRESA (DE AV. RIO DE LOS REMEDIOS HASTA LA CALLE CLUB EXCURSIONISTAS TONATIUH)</t>
  </si>
  <si>
    <t>ESTUDIO DE GEOTECNIA Y DISEÑO DE PAVIMENTOS,  PROCEDIMIENTO CONSTRUCTIVO INCLUYENDO AFORO VEHICULAR, DE LA AV. PICHARDO PAGAZA (DE LA AV. SAN JOSE HASTA ACUEDUCTO).</t>
  </si>
  <si>
    <t>ESTUDIO DE GEOTECNIA Y DISEÑO DE PAVIMENTOS,  PROCEDIMIENTO CONSTRUCTIVO INCLUYENDO AFORO VEHICULAR, DE LA AV. SAN ISIDRO (DE LA CALLE AJUSCO HASTA LA AV. SAN JOSÉ).</t>
  </si>
  <si>
    <t>ESTUDIO DE GEOTECNIA Y DISEÑO DE PAVIMENTOS,  PROCEDIMIENTO CONSTRUCTIVO INCLUYENDO AFORO VEHICULAR, DE LA AV. HERMILO MENA (DE LA AV. RIO DE LOS REMEDIOS A LIMITES DE LA CALLE HIMALAYA).</t>
  </si>
  <si>
    <t>ESTUDIO DE GEOTECNIA Y DISEÑO DE PAVIMENTOS,  PROCEDIMIENTO CONSTRUCTIVO INCLUYENDO AFORO VEHICULAR, DE LA LATERAL TENAYUCA-TLALNEPANTLA (DE LA CALLE CUAUHTEMOC HASTA LA AV. REYES HEROLES)</t>
  </si>
  <si>
    <t xml:space="preserve">ESTUDIO DE GEOTECNIA Y DISEÑO DE PAVIMENTOS,  PROCEDIMIENTO CONSTRUCTIVO INCLUYENDO AFORO VEHICULAR, DE LA CARR. TENAYUCA-SANTA CECILIA (DE LA AV. SANTA CECILIA HASTA LA CALLE TIZOC). </t>
  </si>
  <si>
    <t>DEMOLICION Y ACARREO DEL PAVIMENTO CON CONCRETO HIDRÁULICO EXITENTE EN LA C. CERRO MIGUEL HIDALGO, TRAMO DE CERRO VISTAHERMOSA A FCO. VILLA</t>
  </si>
  <si>
    <t>COL. DR. JORGE JIMÉNEZ CANTÚ.</t>
  </si>
  <si>
    <t xml:space="preserve">DEMOLICION Y ACARREO DEL PAVIMENTO EXITENTE EN LA CALLE MERCEDARIOS TRAMO CERRO MERCENARIOS A PLAN SAGITARIO. </t>
  </si>
  <si>
    <t>COL. LAZARO CARDENAS 3A SEC.</t>
  </si>
  <si>
    <t>SUMINISTRO Y COLOCACIÓN DE SEÑALAMIENTO URBANO</t>
  </si>
  <si>
    <t>SUMINISTRO Y COLOCACIÓN DE SEÑALAMIENTO Y BALIZACIÓN PARA TRANSITO CICLISTA</t>
  </si>
  <si>
    <t>CONSTRUCCIÓN DE BARDA PERIMETRAL EN EL JARDIN DE NIÑOS TEPETLACALCO</t>
  </si>
  <si>
    <t>FRACCIONONAMIENTO EXHACIENDA DE SANTA MONICA</t>
  </si>
  <si>
    <t>CONSTRUCCIÓN DE POZOS DE VISITA Y REJILLAS TRANSVERSALES EN LAS CALLES MIGUEL HIDALGO E IGNACIO ZARAGOZA EN LA COL. LAS PALOMAS.</t>
  </si>
  <si>
    <t xml:space="preserve">TOTAL DE RECURSOS </t>
  </si>
  <si>
    <t>CONSTRUCCIÓN DE UN PASO A DESNIVEL EN EL CRUCE VIAL DE LA AVENIDA TOLTECAS Y AVENIDA HIDALGO.</t>
  </si>
  <si>
    <t>REPAVIMENTACIÓN CON CONCRETO HIDRAULICO DE LA AV. ADOLFO LOPEZ MATEOS, TRAMO DE LA AV. CONVENTO DE SANTA MONICA A LIMITE MUNICIPAL.</t>
  </si>
  <si>
    <t>REPAVIMENTACION DE CONCRETO HIDRAULICO DE LA AVENIDA JESUS REYES HEROLES, TRAMO AV. MARIO COLIN A LA AV. MARAVILLAS.</t>
  </si>
  <si>
    <t>IMPORTE COPROMETIDO</t>
  </si>
  <si>
    <t>IMPORTE COMPROMETIDO</t>
  </si>
  <si>
    <t>NUM DE CONTRATO</t>
  </si>
  <si>
    <t>TLAL-DGOP-PIM-REP-IR-001-13</t>
  </si>
  <si>
    <t>TLAL-DGOP-PIM-REP-LP-001-13</t>
  </si>
  <si>
    <t>TLAL-DGOP-PIM-REP-IR-002-13</t>
  </si>
  <si>
    <t>GRUPO EMPRESARIAL RIRT, S.A. DE C.V.</t>
  </si>
  <si>
    <t>MAQUINARIA Y MATERIALES DE LA FRONTERA S.A. DE C.V</t>
  </si>
  <si>
    <t>OSLUFENM, S.A. DE C.V.</t>
  </si>
  <si>
    <t xml:space="preserve">CONSTRUCTORA NOPERSA, S.A. DE C.V. </t>
  </si>
  <si>
    <t>CONSTRUCTORA CARIBALI, S.A. DE C.V.</t>
  </si>
  <si>
    <t>DORCOSA CONSTRUCCIONES, S.A. DE .C.V.</t>
  </si>
  <si>
    <t>MULTINACIONALES MARTINEZ GREY, S.A. DE C.V.</t>
  </si>
  <si>
    <t>EGOMAR CONSTRUCCIONES, S.A. DE C.V.</t>
  </si>
  <si>
    <t>INFRAEST. Y DESARROLLO KUKULKAN, S.A. DE C.V.</t>
  </si>
  <si>
    <t>CONSTRUCTORA LIBERIA, S.A. DE C.V.</t>
  </si>
  <si>
    <t>SOLUCIONES INTEGRALES DE INGENIERÍA E IMAGEN, S.A. DE C.V. (SIIIMA)</t>
  </si>
  <si>
    <t>A.O.L. CONSTRUCCIONES, S.A.  DE C.V.</t>
  </si>
  <si>
    <t>INFRAESTRUTURA Y DESARROLLO KUKULKAN, S.A. DE C.V.</t>
  </si>
  <si>
    <t>EL ING. LUCIO GUTIÉRREZ HERNÁNDEZ</t>
  </si>
  <si>
    <t>TLAL-DGOP-PIM-HABITAT-LP-003-13</t>
  </si>
  <si>
    <t>GRUPO NUFRA, S.A. DE C.V.</t>
  </si>
  <si>
    <t>TLAL-DGOP-PIM-HABITAT-IR-001-13</t>
  </si>
  <si>
    <t>TLAL-DGOP-FOPAEDAPIE-IR-006-13</t>
  </si>
  <si>
    <t>TLAL-DGOP-FOPAEDAPIE-LP-001-13</t>
  </si>
  <si>
    <t>ING. LUCIO GUTIERREZ HERNANDEZ</t>
  </si>
  <si>
    <t>TLAL-DGOP-FOPAEDAPIE-IR-001-13</t>
  </si>
  <si>
    <t>TLAL-DGOP-FOPAEDAPIE-IR-002-13</t>
  </si>
  <si>
    <t>TLAL-DGOP-FOPAEDAPIE-IR-005-13</t>
  </si>
  <si>
    <t>TLAL-DGOP-FOPAEDAPIE-IR-003-13</t>
  </si>
  <si>
    <t>MAQUINARIA Y MATERIALES DE LA FRONTERA, S.A. DE C.V.</t>
  </si>
  <si>
    <t>TLAL-DGOP-FOPAEDAPIE-IR-004-13</t>
  </si>
  <si>
    <t>GRUPO NUFRA, S.A. DE C.V. (OLICER)</t>
  </si>
  <si>
    <t>TLAL-DGOP-FOPAEDAPIE-LP-002-13</t>
  </si>
  <si>
    <t>CONSTRUCTORA CHAVIO S.A. DE C.V.</t>
  </si>
  <si>
    <t>GRUPO CONSTRUCTOR TANA S.A. DE C.V.</t>
  </si>
  <si>
    <t>TLAL-DGOP-CONACULTA-IR-001-13</t>
  </si>
  <si>
    <t>MULTINACIONALES MARTÍNEZ GREY, S.A. DE C.V.</t>
  </si>
  <si>
    <t>TLAL-DGOP-CONACULTA-AD-001-13</t>
  </si>
  <si>
    <t>PRESSCRET S.A. DE C.V.</t>
  </si>
  <si>
    <t>TLAL-DGOP-CONACULTA-IR-002-13</t>
  </si>
  <si>
    <t>CONSTRUCTORA GRUPO DE ORO, S.A. DE C.V.</t>
  </si>
  <si>
    <t>TLAL-DGOP-PIM-LP-002-13</t>
  </si>
  <si>
    <t>No. DE CONTRATO</t>
  </si>
  <si>
    <t xml:space="preserve">EMPRESA </t>
  </si>
  <si>
    <t>TLAL-DGOP-FEFOM-IR-019-13</t>
  </si>
  <si>
    <t>TLAL-DGOP-FEFOM-IR-026-13</t>
  </si>
  <si>
    <t>CONSTRUCTORA E INGENIERIA MANFRED S.A. DE C.V.</t>
  </si>
  <si>
    <t>TLAL-DGOP-FEFOM-IR-001-13</t>
  </si>
  <si>
    <t>TLAL-DGOP-FEFOM-IR-008-13</t>
  </si>
  <si>
    <t>PROYECTO EDIFICACIÓN SERVICIOS Y ACABADOS, S.A. DE C.V. (PROESA)</t>
  </si>
  <si>
    <t>TLAL-DGOP-FEFOM-IR-025-13</t>
  </si>
  <si>
    <t>AZABACHE CONSTRUCCIONES, S.A.DE C.V.</t>
  </si>
  <si>
    <t>TLAL-DGOP-FEFOM-AD-001-13</t>
  </si>
  <si>
    <t>TLAL-DGOP-FEFOM-IR-002-13</t>
  </si>
  <si>
    <t>TLAL-DGOP-FEFOM-IR-020-13</t>
  </si>
  <si>
    <t>OBRAS CIVILES FARRET ASOCIADOS, S.A. DE C.V.</t>
  </si>
  <si>
    <t>TLAL-DGOP-FEFOM-IR-003-13</t>
  </si>
  <si>
    <t>TLAL-DGOP-FEFOM-IR-028-13</t>
  </si>
  <si>
    <t>CONSTRUCTORA E INMOBILIARIA REYES ESCOBAR S.A. DE C.V.</t>
  </si>
  <si>
    <t>TLAL-DGOP-FEFOM-IR-010-13</t>
  </si>
  <si>
    <t>TLAL-DGOP-FEFOM-IR-006-13</t>
  </si>
  <si>
    <t>EDIFICADORA TOTOLTEPEC, S.A. DE C.V.</t>
  </si>
  <si>
    <t>TLAL-DGOP-FEFOM-IR-007-13</t>
  </si>
  <si>
    <t>INGENIERIA Y MAQUINARIA LEDESMA, S.A.DE C.V.</t>
  </si>
  <si>
    <t>TLAL-DGOP-FEFOM-AD-004-13</t>
  </si>
  <si>
    <t>MANFRED CONSTRUCTORA E INGENIERIA, S.A.DE C.V.</t>
  </si>
  <si>
    <t>TLAL-DGOP-FEFOM-IR-011-13</t>
  </si>
  <si>
    <t>TLAL-DGOP-FEFOM-IR-024-13</t>
  </si>
  <si>
    <t>TLAL-DGOP-FEFOM-AD-003-13</t>
  </si>
  <si>
    <t>TLAL-DGOP-FEFOM-IR-013-13</t>
  </si>
  <si>
    <t>TLAL-DGOP-FEFOM-IR-029-13</t>
  </si>
  <si>
    <t>TLAL-DGOP-FEFOM-IR-016-13</t>
  </si>
  <si>
    <t>TLAL-DGOP-FEFOM-AD-002-13</t>
  </si>
  <si>
    <t>TLAL-DGOP-FEFOM-IR-030-13</t>
  </si>
  <si>
    <t>INFRAESTRUCTURA Y DESARROLLO KUKULKAN S.A. DE C.V.</t>
  </si>
  <si>
    <t>TLAL-DGOP-PIM-IR-002-13</t>
  </si>
  <si>
    <t>CONSTRUCTORA RIVERA, S.A.DE C.V.</t>
  </si>
  <si>
    <t>TLAL-DGOP-PIM-AD-014-13</t>
  </si>
  <si>
    <t>MAQUINARIA Y MATERIALES DE LA FRONTERA S.A. DE C.V.</t>
  </si>
  <si>
    <t>TLAL-DGOP-PIM-AD-038-13</t>
  </si>
  <si>
    <t>CONTRUCTORA MORHNOS S.A. DE C.V.</t>
  </si>
  <si>
    <t>TLAL-DGOP-PIM-AD-039-13</t>
  </si>
  <si>
    <t>EDIFICADORA BARRANCO S.A. DE C.V.</t>
  </si>
  <si>
    <t>CONSTRUCTORA MORHNOS, S.A. DE C.V.</t>
  </si>
  <si>
    <t>TLAL-DGOP-PIM-AD-008-13</t>
  </si>
  <si>
    <t>TLAL-DGOP-PIM-AD-027-13</t>
  </si>
  <si>
    <t>PROYECTOS Y CONSTRUCCIONES BQ S.A. DE C.V.</t>
  </si>
  <si>
    <t>TLAL-DGOP-PIM-AD-035-13</t>
  </si>
  <si>
    <t>TLAL-DGOP-PIM-AD-002-13</t>
  </si>
  <si>
    <t>TLAL-DGOP-PIM-AD-018-13</t>
  </si>
  <si>
    <t>DISEÑO Y CONSTRUCCIÓN CYRAJU, S.A. DE C.V.</t>
  </si>
  <si>
    <t>TLAL-DGOP-PIM-AD-001-13</t>
  </si>
  <si>
    <t>TLAL-DGOP-PIM-AD-004-13</t>
  </si>
  <si>
    <t>TLAL-DGOP-PIM-AD-003-13</t>
  </si>
  <si>
    <t>TLAL-DGOP-PIM-AD-005-13</t>
  </si>
  <si>
    <t>TLAL-DGOP-PIM-AD-011-13</t>
  </si>
  <si>
    <t>SERCOYDE S.A. DE C.V.</t>
  </si>
  <si>
    <t>TLAL-DGOP-PIM-AD-029-13</t>
  </si>
  <si>
    <t>TLAL-DGOP-PIM-AD-041-13</t>
  </si>
  <si>
    <t>CONSTRUCTORA JAVA S.A. DE C.V.</t>
  </si>
  <si>
    <t>TLAL-DGOP-PIM-AD-010-13</t>
  </si>
  <si>
    <t>TLAL-DGOP-PIM-AD-023-13</t>
  </si>
  <si>
    <t>TLAL-DGOP-PIM-AD-019-13</t>
  </si>
  <si>
    <t>GRUPO CONSTRUCTOR ROCAS, S.A. DE C.V.</t>
  </si>
  <si>
    <t>TLAL-DGOP-PIM-AD-034-13</t>
  </si>
  <si>
    <t>TLAL-DGOP-PIM-AD-025-13</t>
  </si>
  <si>
    <t xml:space="preserve">FIDISI COORPORATIVO EN PROCESOS AMBIENTALES, S.A. DE C.V. </t>
  </si>
  <si>
    <t>TLAL-DGOP-PIM-AD-022-13</t>
  </si>
  <si>
    <t>TLAL-DGOP-PIM-AD-036-13</t>
  </si>
  <si>
    <t>TLAL-DGOP-PIM-AD-037-13</t>
  </si>
  <si>
    <t>TLAL-DGOP-PIM-AD-020-13</t>
  </si>
  <si>
    <t>TLAL-DGOP-PIM-AD-028-13</t>
  </si>
  <si>
    <t>TLAL-DGOP-PIM-AD-021-13</t>
  </si>
  <si>
    <t>INGENIERIA Y MAQUINARIA LEDEZMA S.A. DE C.V.</t>
  </si>
  <si>
    <t>TLAL-DGOP-PIM-AD-045-13</t>
  </si>
  <si>
    <t>TLAL-DGOP-PIM-AD-012-13</t>
  </si>
  <si>
    <t>TLAL-DGOP-PIM-AD-031-13</t>
  </si>
  <si>
    <t>TLAL-DGOP-PIM-AD-013-13</t>
  </si>
  <si>
    <t>GRUPO CONSTRUCTOR TANA , S.A. DE C.V.</t>
  </si>
  <si>
    <t>TLAL-DGOP-PIM-AD-016-13</t>
  </si>
  <si>
    <t>OSLUFEM S.A. DE C.V.</t>
  </si>
  <si>
    <t>TLAL-DGOP-PIM-AD-030-13</t>
  </si>
  <si>
    <t>TLAL-DGOP-PIM-AD-024-13</t>
  </si>
  <si>
    <t>TLAL-DGOP-PIM-AD-042-13</t>
  </si>
  <si>
    <t>TLAL-DGOP-PIM-AD-043-13</t>
  </si>
  <si>
    <t>TLAL-DGOP-PIM-AD-044-13</t>
  </si>
  <si>
    <t>UNIVERSIDAD  AUTONOMA DEL ESTADO DE MEXICO</t>
  </si>
  <si>
    <t>CONVENIO TLAL-DGOP-CE-PIM-AD-001-13</t>
  </si>
  <si>
    <t>PLANEACION URBANISMO Y CONSTRUCCIONES EN GENERAL, S.A.DE C.V.</t>
  </si>
  <si>
    <t>TLAL-DGOP-PIM-AD-026-13</t>
  </si>
  <si>
    <t>SERVICIOS COORPORATIVOS INTEGRALES DE MEXICO, S.A. DE C.V.</t>
  </si>
  <si>
    <t>TLAL-DGOP-PIM-IR-007-13</t>
  </si>
  <si>
    <t>TLAL-DGOP-PIM-IR-008-13</t>
  </si>
  <si>
    <t>TLAL-DGOP-PIM-IR-005-13</t>
  </si>
  <si>
    <t>PLANEACIÓN, URBANISMO Y CONSTRUCCIONES EN GENERAL, S.A. DE C.V.</t>
  </si>
  <si>
    <t>TLAL-DGOP-PIM-AD-046-13</t>
  </si>
  <si>
    <t>TLAL-DGOP-PIM-AD-047-13</t>
  </si>
  <si>
    <t>TLAL-DGOP-PIM-AD-048-13</t>
  </si>
  <si>
    <t>TLAL-DGOP-PIM-AD-049-13</t>
  </si>
  <si>
    <t>TLAL-DGOP-PIM-AD-050-13</t>
  </si>
  <si>
    <t>TLAL-DGOP-PIM-AD-051-13</t>
  </si>
  <si>
    <t>TLAL-DGOP-PIM-AD-052-13</t>
  </si>
  <si>
    <t>TLAL-DGOP-PIM-AD-053-13</t>
  </si>
  <si>
    <t>GRUPO CONSTRUCTOR PREMURHE S.A DE C.V.</t>
  </si>
  <si>
    <t>TLAL-DGOP-PIM-IR-017-13</t>
  </si>
  <si>
    <t>TLAL-DGOP-PIM-AD-054-13</t>
  </si>
  <si>
    <t>TLAL-DGOP-PIM-LP-003-13</t>
  </si>
  <si>
    <t>TLAL-DGOP-PIM-IR-018-13</t>
  </si>
  <si>
    <t>CONSTRUCTORA DEXHA, S.A. DE C.V.</t>
  </si>
  <si>
    <t>TLAL-DGOP-PIM-IR-015-13</t>
  </si>
  <si>
    <t>INFRAESTRUCTURA Y DESARROLLO KUKULKAN, S.A. DE C.V.</t>
  </si>
  <si>
    <t>TLAL-DGOP-PIM-IR-012-13</t>
  </si>
  <si>
    <t>TLAL-DGOP-PIM-IR-013-13</t>
  </si>
  <si>
    <t>INGENIERÍA Y MAQUINARIA LEDEZMA, S.A. DE C.V.</t>
  </si>
  <si>
    <t>TLAL-DGOP-PIM-IR-011-13</t>
  </si>
  <si>
    <t>SOLUCIONES INTEGRALES DE INGENIERÍAS E IMAGEN URBANA, S.A. DE C.V.</t>
  </si>
  <si>
    <t>TLAL-DGOP-PIM-AD-032-13</t>
  </si>
  <si>
    <t>TLAL-DGOP-PIM-AD-033-13</t>
  </si>
  <si>
    <t>TLAL-DGOP-PIM-IR-020-13</t>
  </si>
  <si>
    <t>TLAL-DGOP-PIM-IR-019-13</t>
  </si>
  <si>
    <t>TLAL-DGOP-PIM-AD-055-13</t>
  </si>
  <si>
    <t>TLAL-DGOP-FISM-IR-006-13</t>
  </si>
  <si>
    <t>TLAL-DGOP-FISM-IR-004-13</t>
  </si>
  <si>
    <t>TLAL-DGOP-FISM-IR-013-13</t>
  </si>
  <si>
    <t>TLAL-DGOP-FISM-IR-015-13</t>
  </si>
  <si>
    <t>TLAL-DGOP-FISM-IR-002-13</t>
  </si>
  <si>
    <t>TLAL-DGOP-FISM-IR-012-13</t>
  </si>
  <si>
    <t>TLAL-DGOP-FISM-IR-003-13</t>
  </si>
  <si>
    <t>TLAL-DGOP-FISM-IR-014-13 SE CANCELA</t>
  </si>
  <si>
    <t>TLAL-DGOP-FISM-IR-010-13</t>
  </si>
  <si>
    <t>TLAL-DGOP-FISM-IR-007-13</t>
  </si>
  <si>
    <t>TLAL-DGOP-FISM-IR-008-13</t>
  </si>
  <si>
    <t>TLAL-DGOP-FISM-IR-005-13</t>
  </si>
  <si>
    <t>TLAL-DGOP-FISM-IR-016-13</t>
  </si>
  <si>
    <t>TLAL-DGOP-FISM-IR-011-13</t>
  </si>
  <si>
    <t>TLAL-DGOP-PIM-HABITAT-LP-002-13</t>
  </si>
  <si>
    <t>TLAL-DGOP-PIM-HABITAT-LP-001-13</t>
  </si>
  <si>
    <t>POLIMEROS ESPECIALES Y TRABAJOS DE RESTAURACION ARQUITECTONICA S.A. DE C.V.</t>
  </si>
  <si>
    <t>IMPRESIONES Y PLACAS DIGITALES S.A. DE C.V.</t>
  </si>
  <si>
    <t>CONSTRUCTORA CHAVIO S.A DE C.V.</t>
  </si>
  <si>
    <t>SICU SOLUCIONES INTEGRALES EN CONSTRUCCION Y URBANISMO S.A. DE C.V.</t>
  </si>
  <si>
    <t>CORVIC SUPERVICION Y CONSTRUCCION S.A. DE C.V.</t>
  </si>
  <si>
    <t>SUMINISTRO Y COLOCACIÓN DE SISTEMA SINTETICO "DEPORTAN BULLTOM STRUTURAL SPRAY SYSTEM" DE 13 MM  Y EQUIPAMIENTO FIJO BASICO EN EL DEPORTIVO SANTA CECILIA.</t>
  </si>
  <si>
    <t>REHABILITACION DE LA PRIMARIA OTILIO MONTAÑO Y/O MIGUEL HIDALGO Y COSTILLA</t>
  </si>
  <si>
    <t>TLAL-DGOP-PIM-AD-040-13</t>
  </si>
  <si>
    <t>REPAVIMENTACIÓN CON CONCRETO HIDRÁULICO DE LA CALLE LIGA DE EXCURSIONISTAS DEL D.F., TRAMO DE DE GAVILLA A MONTAÑISTAS., COLONIA LÁZARO CÁRDENAS 3RA. SECC.</t>
  </si>
  <si>
    <t>REFREND MPAL</t>
  </si>
  <si>
    <t>CONVENIO</t>
  </si>
  <si>
    <t>PAVIMENTACIÓN CON CONCRETO HIDRÁULICO DE LA CALLE TIZOC, TRAMO BENITO JUÁREZ A CDA. BENITO JUÁREZ, COL. PUEBLO SAN PEDRO BARRIENTOS</t>
  </si>
  <si>
    <t>PAVIMENTACIÓN CON CONCRETO HIDRÁULICO DE LA CALLE PROL.LOPEZ MATEOS TRAMO DE MÉXICO 68 A CALLE DEL GAS, PUEBLO SAN PEDRO BARRIENTOS</t>
  </si>
  <si>
    <t>¨PAVIMENTACIÓN CON CONCRETO HIDRÁULICO DE LA CALLE EXPLORADORES DE OCCIDENTE, TRAMO DE HA KIM PECH A TIZOC, EN LA COL. LAZARO CARDENAS 3a SECCION.</t>
  </si>
  <si>
    <t>ANEXO 17</t>
  </si>
  <si>
    <t xml:space="preserve">PROGRAMA </t>
  </si>
  <si>
    <t>AUTORIZADO (NOV 12)</t>
  </si>
  <si>
    <t>INFRAESTRUCTURA VIAL -2012</t>
  </si>
  <si>
    <t>FEFOM -2012</t>
  </si>
  <si>
    <t>PIM-INF REC</t>
  </si>
  <si>
    <t>PIM REP MPAL</t>
  </si>
  <si>
    <t>PIM EDIF ADV</t>
  </si>
  <si>
    <t>PIM INF CULT</t>
  </si>
  <si>
    <t>PIM PROY TEC</t>
  </si>
  <si>
    <t>PIM INF EDUC</t>
  </si>
  <si>
    <t>PIM INF DEP</t>
  </si>
  <si>
    <t>PIM OBRA FIN</t>
  </si>
  <si>
    <t>REFRENDO FED</t>
  </si>
  <si>
    <t>REFRENDO EST</t>
  </si>
  <si>
    <t xml:space="preserve"> CONTRATO</t>
  </si>
  <si>
    <t>OBRA EJECUTADA</t>
  </si>
  <si>
    <t>SI</t>
  </si>
</sst>
</file>

<file path=xl/styles.xml><?xml version="1.0" encoding="utf-8"?>
<styleSheet xmlns="http://schemas.openxmlformats.org/spreadsheetml/2006/main">
  <numFmts count="10">
    <numFmt numFmtId="8" formatCode="&quot;$&quot;#,##0.00;[Red]\-&quot;$&quot;#,##0.00"/>
    <numFmt numFmtId="42" formatCode="_-&quot;$&quot;* #,##0_-;\-&quot;$&quot;* #,##0_-;_-&quot;$&quot;* &quot;-&quot;_-;_-@_-"/>
    <numFmt numFmtId="44" formatCode="_-&quot;$&quot;* #,##0.00_-;\-&quot;$&quot;* #,##0.00_-;_-&quot;$&quot;* &quot;-&quot;??_-;_-@_-"/>
    <numFmt numFmtId="43" formatCode="_-* #,##0.00_-;\-* #,##0.00_-;_-* &quot;-&quot;??_-;_-@_-"/>
    <numFmt numFmtId="164" formatCode="_-* #,##0.00\ &quot;€&quot;_-;\-* #,##0.00\ &quot;€&quot;_-;_-* &quot;-&quot;??\ &quot;€&quot;_-;_-@_-"/>
    <numFmt numFmtId="165" formatCode="_-[$$-80A]* #,##0.00_-;\-[$$-80A]* #,##0.00_-;_-[$$-80A]* &quot;-&quot;??_-;_-@_-"/>
    <numFmt numFmtId="166" formatCode="_-&quot;$&quot;* #,##0.000_-;\-&quot;$&quot;* #,##0.000_-;_-&quot;$&quot;* &quot;-&quot;??_-;_-@_-"/>
    <numFmt numFmtId="167" formatCode="_-&quot;$&quot;* #,##0.00000_-;\-&quot;$&quot;* #,##0.00000_-;_-&quot;$&quot;* &quot;-&quot;??_-;_-@_-"/>
    <numFmt numFmtId="168" formatCode="[$-80A]d&quot; de &quot;mmmm&quot; de &quot;yyyy;@"/>
    <numFmt numFmtId="169" formatCode="&quot;$&quot;#,##0.00"/>
  </numFmts>
  <fonts count="73">
    <font>
      <sz val="11"/>
      <color theme="1"/>
      <name val="Calibri"/>
      <family val="2"/>
      <scheme val="minor"/>
    </font>
    <font>
      <sz val="11"/>
      <color indexed="8"/>
      <name val="Calibri"/>
      <family val="2"/>
    </font>
    <font>
      <sz val="11"/>
      <color indexed="8"/>
      <name val="Calibri"/>
      <family val="2"/>
    </font>
    <font>
      <sz val="11"/>
      <color indexed="8"/>
      <name val="Calibri"/>
      <family val="2"/>
    </font>
    <font>
      <b/>
      <sz val="11"/>
      <color indexed="8"/>
      <name val="Calibri"/>
      <family val="2"/>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name val="Arial"/>
      <family val="2"/>
    </font>
    <font>
      <sz val="8"/>
      <name val="MS Sans Serif"/>
      <family val="2"/>
    </font>
    <font>
      <b/>
      <sz val="14"/>
      <name val="Calibri"/>
      <family val="2"/>
    </font>
    <font>
      <sz val="11"/>
      <name val="Calibri"/>
      <family val="2"/>
    </font>
    <font>
      <b/>
      <sz val="12"/>
      <color indexed="8"/>
      <name val="Arial"/>
      <family val="2"/>
    </font>
    <font>
      <sz val="8"/>
      <name val="Calibri"/>
      <family val="2"/>
    </font>
    <font>
      <sz val="12"/>
      <name val="Arial"/>
      <family val="2"/>
    </font>
    <font>
      <sz val="9"/>
      <color indexed="81"/>
      <name val="Tahoma"/>
      <family val="2"/>
    </font>
    <font>
      <b/>
      <sz val="9"/>
      <color indexed="81"/>
      <name val="Tahoma"/>
      <family val="2"/>
    </font>
    <font>
      <b/>
      <sz val="12"/>
      <name val="Arial"/>
      <family val="2"/>
    </font>
    <font>
      <u/>
      <sz val="14"/>
      <color indexed="8"/>
      <name val="Calibri"/>
      <family val="2"/>
    </font>
    <font>
      <sz val="10"/>
      <name val="Calibri"/>
      <family val="2"/>
    </font>
    <font>
      <b/>
      <sz val="10"/>
      <name val="Calibri"/>
      <family val="2"/>
    </font>
    <font>
      <b/>
      <sz val="10"/>
      <name val="Arial"/>
      <family val="2"/>
    </font>
    <font>
      <sz val="11"/>
      <color theme="1"/>
      <name val="Calibri"/>
      <family val="2"/>
      <scheme val="minor"/>
    </font>
    <font>
      <b/>
      <sz val="11"/>
      <color theme="0"/>
      <name val="Calibri"/>
      <family val="2"/>
      <scheme val="minor"/>
    </font>
    <font>
      <u/>
      <sz val="11"/>
      <color theme="10"/>
      <name val="Calibri"/>
      <family val="2"/>
      <scheme val="minor"/>
    </font>
    <font>
      <b/>
      <sz val="11"/>
      <color theme="1"/>
      <name val="Calibri"/>
      <family val="2"/>
      <scheme val="minor"/>
    </font>
    <font>
      <sz val="12"/>
      <color theme="1"/>
      <name val="Calibri"/>
      <family val="2"/>
      <scheme val="minor"/>
    </font>
    <font>
      <b/>
      <sz val="12"/>
      <name val="Calibri"/>
      <family val="2"/>
      <scheme val="minor"/>
    </font>
    <font>
      <b/>
      <sz val="12"/>
      <color theme="1"/>
      <name val="Calibri"/>
      <family val="2"/>
      <scheme val="minor"/>
    </font>
    <font>
      <sz val="12"/>
      <name val="Calibri"/>
      <family val="2"/>
      <scheme val="minor"/>
    </font>
    <font>
      <b/>
      <sz val="12"/>
      <color indexed="8"/>
      <name val="Calibri"/>
      <family val="2"/>
      <scheme val="minor"/>
    </font>
    <font>
      <u/>
      <sz val="12"/>
      <color theme="10"/>
      <name val="Calibri"/>
      <family val="2"/>
      <scheme val="minor"/>
    </font>
    <font>
      <sz val="14"/>
      <color theme="1"/>
      <name val="Calibri"/>
      <family val="2"/>
      <scheme val="minor"/>
    </font>
    <font>
      <b/>
      <u/>
      <sz val="14"/>
      <color rgb="FF00B050"/>
      <name val="Calibri"/>
      <family val="2"/>
      <scheme val="minor"/>
    </font>
    <font>
      <b/>
      <sz val="14"/>
      <color theme="1"/>
      <name val="Calibri"/>
      <family val="2"/>
      <scheme val="minor"/>
    </font>
    <font>
      <b/>
      <sz val="14"/>
      <name val="Calibri"/>
      <family val="2"/>
      <scheme val="minor"/>
    </font>
    <font>
      <u/>
      <sz val="12"/>
      <color rgb="FF00B050"/>
      <name val="Calibri"/>
      <family val="2"/>
      <scheme val="minor"/>
    </font>
    <font>
      <sz val="10"/>
      <color theme="1"/>
      <name val="Calibri"/>
      <family val="2"/>
      <scheme val="minor"/>
    </font>
    <font>
      <sz val="11"/>
      <color indexed="8"/>
      <name val="Calibri"/>
      <family val="2"/>
      <scheme val="minor"/>
    </font>
    <font>
      <sz val="11"/>
      <name val="Calibri"/>
      <family val="2"/>
      <scheme val="minor"/>
    </font>
    <font>
      <b/>
      <sz val="9"/>
      <color theme="1"/>
      <name val="Calibri"/>
      <family val="2"/>
      <scheme val="minor"/>
    </font>
    <font>
      <b/>
      <sz val="10"/>
      <name val="Calibri"/>
      <family val="2"/>
      <scheme val="minor"/>
    </font>
    <font>
      <b/>
      <sz val="10"/>
      <color theme="1"/>
      <name val="Calibri"/>
      <family val="2"/>
      <scheme val="minor"/>
    </font>
    <font>
      <sz val="8"/>
      <color rgb="FF000000"/>
      <name val="Arial"/>
      <family val="2"/>
    </font>
    <font>
      <sz val="8"/>
      <color theme="1"/>
      <name val="Calibri"/>
      <family val="2"/>
      <scheme val="minor"/>
    </font>
    <font>
      <sz val="10"/>
      <name val="Calibri"/>
      <family val="2"/>
      <scheme val="minor"/>
    </font>
    <font>
      <b/>
      <sz val="8"/>
      <color theme="1"/>
      <name val="Calibri"/>
      <family val="2"/>
      <scheme val="minor"/>
    </font>
    <font>
      <b/>
      <sz val="8"/>
      <name val="Calibri"/>
      <family val="2"/>
      <scheme val="minor"/>
    </font>
    <font>
      <u/>
      <sz val="10"/>
      <color theme="10"/>
      <name val="Calibri"/>
      <family val="2"/>
      <scheme val="minor"/>
    </font>
    <font>
      <b/>
      <sz val="8"/>
      <color rgb="FF000000"/>
      <name val="Calibri"/>
      <family val="2"/>
    </font>
    <font>
      <sz val="9"/>
      <color theme="1"/>
      <name val="Calibri"/>
      <family val="2"/>
      <scheme val="minor"/>
    </font>
    <font>
      <b/>
      <sz val="14"/>
      <color indexed="8"/>
      <name val="Calibri"/>
      <family val="2"/>
      <scheme val="minor"/>
    </font>
    <font>
      <sz val="8"/>
      <name val="Calibri"/>
      <family val="2"/>
      <scheme val="minor"/>
    </font>
    <font>
      <sz val="10"/>
      <color theme="1"/>
      <name val="Arial"/>
      <family val="2"/>
    </font>
    <font>
      <b/>
      <sz val="10"/>
      <color theme="1"/>
      <name val="Arial"/>
      <family val="2"/>
    </font>
    <font>
      <b/>
      <sz val="11"/>
      <name val="Calibri"/>
      <family val="2"/>
      <scheme val="minor"/>
    </font>
    <font>
      <b/>
      <sz val="7"/>
      <name val="Calibri"/>
      <family val="2"/>
      <scheme val="minor"/>
    </font>
    <font>
      <sz val="12"/>
      <color rgb="FF000000"/>
      <name val="Calibri"/>
      <family val="2"/>
      <scheme val="minor"/>
    </font>
    <font>
      <sz val="8"/>
      <color rgb="FF000000"/>
      <name val="Calibri"/>
      <family val="2"/>
      <scheme val="mino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A5A5A5"/>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D6E3BC"/>
        <bgColor indexed="64"/>
      </patternFill>
    </fill>
    <fill>
      <patternFill patternType="solid">
        <fgColor rgb="FFD7E4BC"/>
        <bgColor indexed="64"/>
      </patternFill>
    </fill>
    <fill>
      <patternFill patternType="solid">
        <fgColor theme="0" tint="-4.9989318521683403E-2"/>
        <bgColor indexed="64"/>
      </patternFill>
    </fill>
    <fill>
      <patternFill patternType="solid">
        <fgColor theme="0"/>
        <bgColor rgb="FF000000"/>
      </patternFill>
    </fill>
  </fills>
  <borders count="4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indexed="64"/>
      </left>
      <right/>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medium">
        <color indexed="64"/>
      </left>
      <right style="thin">
        <color indexed="64"/>
      </right>
      <top style="thin">
        <color indexed="64"/>
      </top>
      <bottom style="thin">
        <color indexed="64"/>
      </bottom>
      <diagonal/>
    </border>
  </borders>
  <cellStyleXfs count="140">
    <xf numFmtId="0" fontId="0" fillId="0" borderId="0"/>
    <xf numFmtId="0" fontId="2" fillId="2" borderId="0" applyNumberFormat="0" applyBorder="0" applyAlignment="0" applyProtection="0"/>
    <xf numFmtId="0" fontId="2"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2" fillId="2" borderId="0" applyNumberFormat="0" applyBorder="0" applyAlignment="0" applyProtection="0"/>
    <xf numFmtId="0" fontId="1" fillId="2" borderId="0" applyNumberFormat="0" applyBorder="0" applyAlignment="0" applyProtection="0"/>
    <xf numFmtId="0" fontId="2" fillId="3" borderId="0" applyNumberFormat="0" applyBorder="0" applyAlignment="0" applyProtection="0"/>
    <xf numFmtId="0" fontId="1" fillId="3"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2" fillId="6" borderId="0" applyNumberFormat="0" applyBorder="0" applyAlignment="0" applyProtection="0"/>
    <xf numFmtId="0" fontId="1" fillId="6" borderId="0" applyNumberFormat="0" applyBorder="0" applyAlignment="0" applyProtection="0"/>
    <xf numFmtId="0" fontId="2" fillId="7" borderId="0" applyNumberFormat="0" applyBorder="0" applyAlignment="0" applyProtection="0"/>
    <xf numFmtId="0" fontId="1"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2" fillId="9" borderId="0" applyNumberFormat="0" applyBorder="0" applyAlignment="0" applyProtection="0"/>
    <xf numFmtId="0" fontId="1" fillId="9" borderId="0" applyNumberFormat="0" applyBorder="0" applyAlignment="0" applyProtection="0"/>
    <xf numFmtId="0" fontId="2" fillId="10" borderId="0" applyNumberFormat="0" applyBorder="0" applyAlignment="0" applyProtection="0"/>
    <xf numFmtId="0" fontId="1" fillId="10"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2" fillId="11" borderId="0" applyNumberFormat="0" applyBorder="0" applyAlignment="0" applyProtection="0"/>
    <xf numFmtId="0" fontId="1"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14" fillId="3" borderId="0" applyNumberFormat="0" applyBorder="0" applyAlignment="0" applyProtection="0"/>
    <xf numFmtId="0" fontId="8" fillId="4" borderId="0" applyNumberFormat="0" applyBorder="0" applyAlignment="0" applyProtection="0"/>
    <xf numFmtId="0" fontId="9" fillId="20" borderId="1" applyNumberFormat="0" applyAlignment="0" applyProtection="0"/>
    <xf numFmtId="0" fontId="37" fillId="24" borderId="39" applyNumberFormat="0" applyAlignment="0" applyProtection="0"/>
    <xf numFmtId="0" fontId="10" fillId="21" borderId="2" applyNumberFormat="0" applyAlignment="0" applyProtection="0"/>
    <xf numFmtId="44" fontId="6" fillId="0" borderId="0" applyFont="0" applyFill="0" applyBorder="0" applyAlignment="0" applyProtection="0"/>
    <xf numFmtId="44" fontId="1" fillId="0" borderId="0" applyFont="0" applyFill="0" applyBorder="0" applyAlignment="0" applyProtection="0"/>
    <xf numFmtId="164" fontId="5" fillId="0" borderId="0" applyFont="0" applyFill="0" applyBorder="0" applyAlignment="0" applyProtection="0"/>
    <xf numFmtId="0" fontId="18" fillId="0" borderId="0" applyNumberFormat="0" applyFill="0" applyBorder="0" applyAlignment="0" applyProtection="0"/>
    <xf numFmtId="0" fontId="8" fillId="4" borderId="0" applyNumberFormat="0" applyBorder="0" applyAlignment="0" applyProtection="0"/>
    <xf numFmtId="0" fontId="8" fillId="4" borderId="0" applyNumberFormat="0" applyBorder="0" applyAlignment="0" applyProtection="0"/>
    <xf numFmtId="0" fontId="20" fillId="0" borderId="4" applyNumberFormat="0" applyFill="0" applyAlignment="0" applyProtection="0"/>
    <xf numFmtId="0" fontId="21" fillId="0" borderId="5" applyNumberFormat="0" applyFill="0" applyAlignment="0" applyProtection="0"/>
    <xf numFmtId="0" fontId="12" fillId="0" borderId="6" applyNumberFormat="0" applyFill="0" applyAlignment="0" applyProtection="0"/>
    <xf numFmtId="0" fontId="12" fillId="0" borderId="0" applyNumberFormat="0" applyFill="0" applyBorder="0" applyAlignment="0" applyProtection="0"/>
    <xf numFmtId="0" fontId="38" fillId="0" borderId="0" applyNumberFormat="0" applyFill="0" applyBorder="0" applyAlignment="0" applyProtection="0"/>
    <xf numFmtId="0" fontId="13" fillId="7" borderId="1" applyNumberFormat="0" applyAlignment="0" applyProtection="0"/>
    <xf numFmtId="0" fontId="11" fillId="0" borderId="3" applyNumberFormat="0" applyFill="0" applyAlignment="0" applyProtection="0"/>
    <xf numFmtId="43" fontId="36"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4" fontId="3"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5" fillId="22" borderId="0" applyNumberFormat="0" applyBorder="0" applyAlignment="0" applyProtection="0"/>
    <xf numFmtId="0" fontId="5" fillId="0" borderId="0"/>
    <xf numFmtId="0" fontId="22" fillId="0" borderId="0"/>
    <xf numFmtId="0" fontId="5" fillId="0" borderId="0"/>
    <xf numFmtId="0" fontId="5" fillId="0" borderId="0"/>
    <xf numFmtId="0" fontId="23" fillId="0" borderId="0"/>
    <xf numFmtId="0" fontId="5" fillId="23" borderId="7" applyNumberFormat="0" applyFont="0" applyAlignment="0" applyProtection="0"/>
    <xf numFmtId="0" fontId="16" fillId="20" borderId="8" applyNumberFormat="0" applyAlignment="0" applyProtection="0"/>
    <xf numFmtId="9" fontId="5"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4" fillId="0" borderId="9" applyNumberFormat="0" applyFill="0" applyAlignment="0" applyProtection="0"/>
    <xf numFmtId="0" fontId="17" fillId="0" borderId="0" applyNumberFormat="0" applyFill="0" applyBorder="0" applyAlignment="0" applyProtection="0"/>
    <xf numFmtId="44" fontId="5" fillId="0" borderId="0" applyFont="0" applyFill="0" applyBorder="0" applyAlignment="0" applyProtection="0"/>
    <xf numFmtId="0" fontId="5" fillId="0" borderId="0"/>
    <xf numFmtId="44" fontId="1" fillId="0" borderId="0" applyFont="0" applyFill="0" applyBorder="0" applyAlignment="0" applyProtection="0"/>
    <xf numFmtId="44" fontId="1" fillId="0" borderId="0" applyFont="0" applyFill="0" applyBorder="0" applyAlignment="0" applyProtection="0"/>
    <xf numFmtId="43" fontId="36"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597">
    <xf numFmtId="0" fontId="0" fillId="0" borderId="0" xfId="0"/>
    <xf numFmtId="0" fontId="40" fillId="0" borderId="0" xfId="0" applyFont="1" applyBorder="1" applyAlignment="1">
      <alignment horizontal="center" vertical="center"/>
    </xf>
    <xf numFmtId="0" fontId="40" fillId="0" borderId="0" xfId="0" applyFont="1" applyBorder="1" applyAlignment="1">
      <alignment horizontal="center" vertical="center" wrapText="1"/>
    </xf>
    <xf numFmtId="0" fontId="40" fillId="0" borderId="0" xfId="0" applyFont="1"/>
    <xf numFmtId="44" fontId="40" fillId="0" borderId="0" xfId="107" applyFont="1" applyBorder="1" applyAlignment="1">
      <alignment horizontal="center" vertical="center" wrapText="1"/>
    </xf>
    <xf numFmtId="44" fontId="40" fillId="0" borderId="10" xfId="107" applyFont="1" applyBorder="1" applyAlignment="1">
      <alignment horizontal="center" vertical="center" wrapText="1"/>
    </xf>
    <xf numFmtId="44" fontId="40" fillId="0" borderId="14" xfId="107" applyFont="1" applyBorder="1" applyAlignment="1">
      <alignment horizontal="center" vertical="center" wrapText="1"/>
    </xf>
    <xf numFmtId="0" fontId="40" fillId="0" borderId="10" xfId="0" applyFont="1" applyBorder="1" applyAlignment="1">
      <alignment horizontal="center" vertical="center"/>
    </xf>
    <xf numFmtId="0" fontId="40" fillId="0" borderId="0" xfId="0" applyFont="1" applyAlignment="1">
      <alignment horizontal="center" vertical="center"/>
    </xf>
    <xf numFmtId="44" fontId="42" fillId="26" borderId="10" xfId="107" applyFont="1" applyFill="1" applyBorder="1" applyAlignment="1">
      <alignment horizontal="center" vertical="center" wrapText="1"/>
    </xf>
    <xf numFmtId="0" fontId="40" fillId="0" borderId="0" xfId="0" applyFont="1" applyAlignment="1">
      <alignment horizontal="left"/>
    </xf>
    <xf numFmtId="0" fontId="26" fillId="0" borderId="0" xfId="0" applyFont="1" applyBorder="1" applyAlignment="1">
      <alignment horizontal="center"/>
    </xf>
    <xf numFmtId="0" fontId="40" fillId="0" borderId="0" xfId="0" applyFont="1" applyAlignment="1">
      <alignment vertical="center"/>
    </xf>
    <xf numFmtId="0" fontId="40" fillId="0" borderId="0" xfId="0" applyFont="1" applyAlignment="1">
      <alignment vertical="center" wrapText="1"/>
    </xf>
    <xf numFmtId="0" fontId="40" fillId="0" borderId="0" xfId="0" applyFont="1" applyFill="1" applyBorder="1" applyAlignment="1">
      <alignment horizontal="center" vertical="center"/>
    </xf>
    <xf numFmtId="0" fontId="28" fillId="0" borderId="0" xfId="116" applyFont="1" applyBorder="1" applyAlignment="1">
      <alignment horizontal="center" vertical="center" wrapText="1"/>
    </xf>
    <xf numFmtId="0" fontId="43" fillId="0" borderId="0" xfId="88" applyFont="1" applyFill="1" applyBorder="1" applyAlignment="1">
      <alignment horizontal="center" vertical="center"/>
    </xf>
    <xf numFmtId="0" fontId="43" fillId="0" borderId="0" xfId="88" applyFont="1" applyFill="1" applyBorder="1" applyAlignment="1">
      <alignment vertical="center"/>
    </xf>
    <xf numFmtId="0" fontId="42" fillId="25" borderId="14" xfId="0" applyFont="1" applyFill="1" applyBorder="1" applyAlignment="1">
      <alignment horizontal="center" vertical="center"/>
    </xf>
    <xf numFmtId="0" fontId="42" fillId="25" borderId="10" xfId="0" applyFont="1" applyFill="1" applyBorder="1" applyAlignment="1">
      <alignment horizontal="center" vertical="center"/>
    </xf>
    <xf numFmtId="0" fontId="40" fillId="0" borderId="0" xfId="0" applyFont="1" applyAlignment="1">
      <alignment horizontal="center" vertical="center" wrapText="1"/>
    </xf>
    <xf numFmtId="0" fontId="43" fillId="0" borderId="10" xfId="88" applyFont="1" applyFill="1" applyBorder="1" applyAlignment="1">
      <alignment horizontal="center" vertical="center"/>
    </xf>
    <xf numFmtId="0" fontId="40" fillId="0" borderId="15" xfId="0" applyFont="1" applyFill="1" applyBorder="1" applyAlignment="1">
      <alignment horizontal="justify" vertical="center" wrapText="1"/>
    </xf>
    <xf numFmtId="0" fontId="40" fillId="0" borderId="15" xfId="0" applyFont="1" applyFill="1" applyBorder="1" applyAlignment="1">
      <alignment horizontal="left" vertical="center" wrapText="1"/>
    </xf>
    <xf numFmtId="0" fontId="40" fillId="0" borderId="11" xfId="0" applyFont="1" applyBorder="1" applyAlignment="1">
      <alignment horizontal="center" vertical="top"/>
    </xf>
    <xf numFmtId="165" fontId="40" fillId="0" borderId="0" xfId="0" applyNumberFormat="1" applyFont="1"/>
    <xf numFmtId="0" fontId="42" fillId="0" borderId="15" xfId="0" applyFont="1" applyFill="1" applyBorder="1" applyAlignment="1">
      <alignment horizontal="left" vertical="center" wrapText="1"/>
    </xf>
    <xf numFmtId="165" fontId="40" fillId="0" borderId="15" xfId="0" applyNumberFormat="1" applyFont="1" applyBorder="1"/>
    <xf numFmtId="165" fontId="40" fillId="0" borderId="15" xfId="107" applyNumberFormat="1" applyFont="1" applyBorder="1" applyAlignment="1">
      <alignment horizontal="right" vertical="center"/>
    </xf>
    <xf numFmtId="165" fontId="42" fillId="0" borderId="15" xfId="107" applyNumberFormat="1" applyFont="1" applyBorder="1" applyAlignment="1">
      <alignment horizontal="right" vertical="center"/>
    </xf>
    <xf numFmtId="0" fontId="40" fillId="0" borderId="17" xfId="0" applyFont="1" applyFill="1" applyBorder="1" applyAlignment="1">
      <alignment vertical="top" wrapText="1"/>
    </xf>
    <xf numFmtId="0" fontId="40" fillId="0" borderId="11" xfId="0" applyFont="1" applyFill="1" applyBorder="1" applyAlignment="1">
      <alignment vertical="top" wrapText="1"/>
    </xf>
    <xf numFmtId="44" fontId="40" fillId="0" borderId="0" xfId="0" applyNumberFormat="1" applyFont="1" applyAlignment="1">
      <alignment horizontal="center" vertical="center"/>
    </xf>
    <xf numFmtId="0" fontId="43" fillId="0" borderId="0" xfId="88" applyFont="1" applyFill="1" applyBorder="1" applyAlignment="1">
      <alignment horizontal="center"/>
    </xf>
    <xf numFmtId="0" fontId="43" fillId="0" borderId="14" xfId="88" applyFont="1" applyFill="1" applyBorder="1" applyAlignment="1">
      <alignment horizontal="center" vertical="center"/>
    </xf>
    <xf numFmtId="0" fontId="28" fillId="0" borderId="0" xfId="116" applyFont="1" applyFill="1" applyBorder="1" applyAlignment="1">
      <alignment horizontal="center"/>
    </xf>
    <xf numFmtId="0" fontId="41" fillId="26" borderId="10" xfId="0" applyFont="1" applyFill="1" applyBorder="1" applyAlignment="1">
      <alignment horizontal="center" vertical="center" wrapText="1"/>
    </xf>
    <xf numFmtId="0" fontId="40" fillId="27" borderId="10" xfId="0" applyFont="1" applyFill="1" applyBorder="1" applyAlignment="1">
      <alignment horizontal="center" vertical="center" wrapText="1"/>
    </xf>
    <xf numFmtId="0" fontId="44" fillId="0" borderId="0" xfId="0" applyFont="1" applyBorder="1" applyAlignment="1">
      <alignment horizontal="center"/>
    </xf>
    <xf numFmtId="0" fontId="42" fillId="26" borderId="10" xfId="0" applyFont="1" applyFill="1" applyBorder="1" applyAlignment="1">
      <alignment horizontal="center" vertical="center"/>
    </xf>
    <xf numFmtId="0" fontId="31" fillId="0" borderId="0" xfId="0" applyFont="1" applyFill="1" applyBorder="1" applyAlignment="1"/>
    <xf numFmtId="0" fontId="40" fillId="0" borderId="0" xfId="0" applyFont="1" applyBorder="1"/>
    <xf numFmtId="0" fontId="43" fillId="0" borderId="0" xfId="0" applyFont="1" applyBorder="1" applyAlignment="1">
      <alignment horizontal="center"/>
    </xf>
    <xf numFmtId="0" fontId="40" fillId="0" borderId="0" xfId="0" applyFont="1" applyAlignment="1">
      <alignment horizontal="left" vertical="center"/>
    </xf>
    <xf numFmtId="44" fontId="40" fillId="0" borderId="0" xfId="107" applyFont="1" applyAlignment="1">
      <alignment vertical="center"/>
    </xf>
    <xf numFmtId="0" fontId="43" fillId="0" borderId="0" xfId="0" applyFont="1"/>
    <xf numFmtId="0" fontId="42" fillId="25" borderId="18" xfId="0" applyFont="1" applyFill="1" applyBorder="1" applyAlignment="1">
      <alignment horizontal="center" vertical="center"/>
    </xf>
    <xf numFmtId="0" fontId="42" fillId="25" borderId="18" xfId="0" applyFont="1" applyFill="1" applyBorder="1" applyAlignment="1">
      <alignment horizontal="center" vertical="center" wrapText="1"/>
    </xf>
    <xf numFmtId="44" fontId="40" fillId="0" borderId="0" xfId="107" applyFont="1" applyBorder="1" applyAlignment="1">
      <alignment vertical="center"/>
    </xf>
    <xf numFmtId="0" fontId="42" fillId="26" borderId="19" xfId="0" applyFont="1" applyFill="1" applyBorder="1" applyAlignment="1">
      <alignment horizontal="center" vertical="center"/>
    </xf>
    <xf numFmtId="0" fontId="42" fillId="26" borderId="19" xfId="0" applyFont="1" applyFill="1" applyBorder="1" applyAlignment="1">
      <alignment horizontal="center" vertical="center" wrapText="1"/>
    </xf>
    <xf numFmtId="44" fontId="40" fillId="0" borderId="0" xfId="107" applyFont="1" applyFill="1" applyBorder="1" applyAlignment="1">
      <alignment vertical="center"/>
    </xf>
    <xf numFmtId="0" fontId="45" fillId="0" borderId="0" xfId="100" applyFont="1" applyBorder="1" applyAlignment="1">
      <alignment horizontal="center" vertical="center"/>
    </xf>
    <xf numFmtId="0" fontId="42" fillId="25" borderId="20" xfId="0" applyFont="1" applyFill="1" applyBorder="1" applyAlignment="1">
      <alignment horizontal="center" vertical="center"/>
    </xf>
    <xf numFmtId="165" fontId="42" fillId="25" borderId="10" xfId="0" applyNumberFormat="1" applyFont="1" applyFill="1" applyBorder="1" applyAlignment="1">
      <alignment horizontal="center" vertical="center"/>
    </xf>
    <xf numFmtId="165" fontId="42" fillId="26" borderId="10" xfId="0" applyNumberFormat="1" applyFont="1" applyFill="1" applyBorder="1" applyAlignment="1">
      <alignment vertical="center"/>
    </xf>
    <xf numFmtId="0" fontId="40" fillId="0" borderId="0" xfId="0" applyFont="1" applyAlignment="1">
      <alignment horizontal="center"/>
    </xf>
    <xf numFmtId="0" fontId="42" fillId="26" borderId="21" xfId="0" applyFont="1" applyFill="1" applyBorder="1" applyAlignment="1">
      <alignment vertical="center"/>
    </xf>
    <xf numFmtId="0" fontId="40" fillId="0" borderId="20" xfId="0" applyFont="1" applyBorder="1" applyAlignment="1">
      <alignment horizontal="center" vertical="center"/>
    </xf>
    <xf numFmtId="0" fontId="40" fillId="0" borderId="20" xfId="0" applyFont="1" applyFill="1" applyBorder="1" applyAlignment="1">
      <alignment horizontal="center" vertical="center"/>
    </xf>
    <xf numFmtId="44" fontId="42" fillId="26" borderId="10" xfId="107" applyFont="1" applyFill="1" applyBorder="1" applyAlignment="1">
      <alignment vertical="center"/>
    </xf>
    <xf numFmtId="0" fontId="43" fillId="0" borderId="0" xfId="116" applyFont="1" applyFill="1" applyBorder="1" applyAlignment="1">
      <alignment horizontal="center"/>
    </xf>
    <xf numFmtId="0" fontId="42" fillId="25" borderId="23" xfId="0" applyFont="1" applyFill="1" applyBorder="1" applyAlignment="1">
      <alignment horizontal="center" vertical="center"/>
    </xf>
    <xf numFmtId="0" fontId="42" fillId="25" borderId="23" xfId="0" applyFont="1" applyFill="1" applyBorder="1" applyAlignment="1">
      <alignment horizontal="center" vertical="center" wrapText="1"/>
    </xf>
    <xf numFmtId="44" fontId="42" fillId="25" borderId="24" xfId="107" applyFont="1" applyFill="1" applyBorder="1" applyAlignment="1">
      <alignment horizontal="center" vertical="center"/>
    </xf>
    <xf numFmtId="0" fontId="40" fillId="27" borderId="10" xfId="0" applyFont="1" applyFill="1" applyBorder="1" applyAlignment="1">
      <alignment horizontal="center" vertical="center"/>
    </xf>
    <xf numFmtId="0" fontId="40" fillId="0" borderId="0" xfId="0" applyFont="1" applyAlignment="1">
      <alignment horizontal="left" vertical="center" wrapText="1"/>
    </xf>
    <xf numFmtId="168" fontId="40" fillId="0" borderId="0" xfId="0" applyNumberFormat="1" applyFont="1" applyAlignment="1">
      <alignment horizontal="left"/>
    </xf>
    <xf numFmtId="0" fontId="41" fillId="26" borderId="25" xfId="0" applyFont="1" applyFill="1" applyBorder="1" applyAlignment="1">
      <alignment horizontal="center" vertical="center" wrapText="1"/>
    </xf>
    <xf numFmtId="44" fontId="40" fillId="27" borderId="10" xfId="107" applyFont="1" applyFill="1" applyBorder="1" applyAlignment="1">
      <alignment horizontal="center" vertical="center"/>
    </xf>
    <xf numFmtId="43" fontId="40" fillId="0" borderId="10" xfId="103" applyFont="1" applyBorder="1" applyAlignment="1">
      <alignment horizontal="center" vertical="center"/>
    </xf>
    <xf numFmtId="43" fontId="40" fillId="27" borderId="10" xfId="103" applyFont="1" applyFill="1" applyBorder="1" applyAlignment="1">
      <alignment horizontal="center" vertical="center"/>
    </xf>
    <xf numFmtId="0" fontId="40" fillId="26" borderId="21" xfId="0" applyFont="1" applyFill="1" applyBorder="1" applyAlignment="1">
      <alignment horizontal="center" vertical="center"/>
    </xf>
    <xf numFmtId="44" fontId="40" fillId="0" borderId="20" xfId="107" applyFont="1" applyBorder="1" applyAlignment="1">
      <alignment horizontal="center" vertical="center" wrapText="1"/>
    </xf>
    <xf numFmtId="0" fontId="44" fillId="26" borderId="21" xfId="0" applyFont="1" applyFill="1" applyBorder="1" applyAlignment="1"/>
    <xf numFmtId="0" fontId="43" fillId="0" borderId="10" xfId="116" applyFont="1" applyBorder="1" applyAlignment="1">
      <alignment horizontal="justify" vertical="center" wrapText="1"/>
    </xf>
    <xf numFmtId="44" fontId="40" fillId="27" borderId="11" xfId="107" applyFont="1" applyFill="1" applyBorder="1" applyAlignment="1">
      <alignment horizontal="center" vertical="center"/>
    </xf>
    <xf numFmtId="0" fontId="44" fillId="0" borderId="0" xfId="0" applyFont="1" applyBorder="1" applyAlignment="1">
      <alignment horizontal="center"/>
    </xf>
    <xf numFmtId="0" fontId="42" fillId="26" borderId="26" xfId="0" applyFont="1" applyFill="1" applyBorder="1" applyAlignment="1">
      <alignment vertical="center"/>
    </xf>
    <xf numFmtId="0" fontId="42" fillId="26" borderId="10" xfId="0" applyFont="1" applyFill="1" applyBorder="1" applyAlignment="1">
      <alignment vertical="center"/>
    </xf>
    <xf numFmtId="0" fontId="40" fillId="0" borderId="10" xfId="0" applyFont="1" applyFill="1" applyBorder="1" applyAlignment="1">
      <alignment horizontal="justify" vertical="center" wrapText="1"/>
    </xf>
    <xf numFmtId="44" fontId="42" fillId="25" borderId="18" xfId="107" applyFont="1" applyFill="1" applyBorder="1" applyAlignment="1">
      <alignment horizontal="center" vertical="center"/>
    </xf>
    <xf numFmtId="44" fontId="41" fillId="26" borderId="10" xfId="110" applyFont="1" applyFill="1" applyBorder="1" applyAlignment="1">
      <alignment vertical="center" wrapText="1"/>
    </xf>
    <xf numFmtId="0" fontId="0" fillId="0" borderId="0" xfId="0" applyFont="1" applyAlignment="1">
      <alignment horizontal="center" vertical="center"/>
    </xf>
    <xf numFmtId="0" fontId="46" fillId="0" borderId="0" xfId="0" applyFont="1"/>
    <xf numFmtId="0" fontId="46" fillId="0" borderId="0" xfId="0" applyFont="1" applyAlignment="1">
      <alignment horizontal="center" vertical="center"/>
    </xf>
    <xf numFmtId="165" fontId="46" fillId="0" borderId="0" xfId="0" applyNumberFormat="1" applyFont="1"/>
    <xf numFmtId="0" fontId="46" fillId="0" borderId="0" xfId="0" applyFont="1" applyBorder="1" applyAlignment="1">
      <alignment horizontal="center" vertical="center" wrapText="1"/>
    </xf>
    <xf numFmtId="0" fontId="47" fillId="0" borderId="0" xfId="100" applyFont="1" applyBorder="1" applyAlignment="1">
      <alignment horizontal="right" vertical="center"/>
    </xf>
    <xf numFmtId="0" fontId="48" fillId="25" borderId="20" xfId="0" applyFont="1" applyFill="1" applyBorder="1" applyAlignment="1">
      <alignment horizontal="center" vertical="center"/>
    </xf>
    <xf numFmtId="0" fontId="48" fillId="25" borderId="14" xfId="0" applyFont="1" applyFill="1" applyBorder="1" applyAlignment="1">
      <alignment horizontal="center" vertical="center"/>
    </xf>
    <xf numFmtId="165" fontId="48" fillId="25" borderId="10" xfId="0" applyNumberFormat="1" applyFont="1" applyFill="1" applyBorder="1" applyAlignment="1">
      <alignment horizontal="center" vertical="center"/>
    </xf>
    <xf numFmtId="0" fontId="46" fillId="0" borderId="17" xfId="0" applyFont="1" applyBorder="1" applyAlignment="1">
      <alignment horizontal="center" vertical="top"/>
    </xf>
    <xf numFmtId="0" fontId="46" fillId="0" borderId="11" xfId="0" applyFont="1" applyFill="1" applyBorder="1" applyAlignment="1">
      <alignment vertical="top" wrapText="1"/>
    </xf>
    <xf numFmtId="0" fontId="46" fillId="0" borderId="27" xfId="0" applyFont="1" applyFill="1" applyBorder="1" applyAlignment="1">
      <alignment vertical="top" wrapText="1"/>
    </xf>
    <xf numFmtId="0" fontId="46" fillId="0" borderId="29" xfId="0" applyFont="1" applyFill="1" applyBorder="1" applyAlignment="1">
      <alignment horizontal="center" vertical="center"/>
    </xf>
    <xf numFmtId="0" fontId="46" fillId="0" borderId="20" xfId="0" applyFont="1" applyFill="1" applyBorder="1" applyAlignment="1">
      <alignment horizontal="justify" vertical="center" wrapText="1"/>
    </xf>
    <xf numFmtId="165" fontId="46" fillId="0" borderId="15" xfId="107" applyNumberFormat="1" applyFont="1" applyBorder="1" applyAlignment="1">
      <alignment horizontal="right" vertical="center"/>
    </xf>
    <xf numFmtId="0" fontId="46" fillId="0" borderId="29" xfId="0" applyFont="1" applyBorder="1" applyAlignment="1">
      <alignment horizontal="center" vertical="center"/>
    </xf>
    <xf numFmtId="0" fontId="46" fillId="0" borderId="20" xfId="0" applyFont="1" applyFill="1" applyBorder="1" applyAlignment="1">
      <alignment horizontal="left" vertical="center" wrapText="1"/>
    </xf>
    <xf numFmtId="165" fontId="46" fillId="0" borderId="15" xfId="0" applyNumberFormat="1" applyFont="1" applyBorder="1"/>
    <xf numFmtId="0" fontId="46" fillId="0" borderId="14" xfId="0" applyFont="1" applyFill="1" applyBorder="1" applyAlignment="1">
      <alignment horizontal="left" vertical="center" wrapText="1"/>
    </xf>
    <xf numFmtId="0" fontId="48" fillId="26" borderId="10" xfId="0" applyFont="1" applyFill="1" applyBorder="1" applyAlignment="1">
      <alignment horizontal="center" vertical="center"/>
    </xf>
    <xf numFmtId="44" fontId="49" fillId="26" borderId="16" xfId="110" applyFont="1" applyFill="1" applyBorder="1" applyAlignment="1">
      <alignment horizontal="center" vertical="center" wrapText="1"/>
    </xf>
    <xf numFmtId="165" fontId="48" fillId="26" borderId="10" xfId="0" applyNumberFormat="1" applyFont="1" applyFill="1" applyBorder="1" applyAlignment="1">
      <alignment vertical="center"/>
    </xf>
    <xf numFmtId="0" fontId="41" fillId="0" borderId="0" xfId="0" applyFont="1" applyFill="1" applyBorder="1" applyAlignment="1">
      <alignment horizontal="center"/>
    </xf>
    <xf numFmtId="0" fontId="50" fillId="0" borderId="0" xfId="100" applyFont="1" applyBorder="1" applyAlignment="1">
      <alignment horizontal="right" vertical="center"/>
    </xf>
    <xf numFmtId="44" fontId="40" fillId="26" borderId="11" xfId="100" applyNumberFormat="1" applyFont="1" applyFill="1" applyBorder="1" applyAlignment="1">
      <alignment horizontal="center"/>
    </xf>
    <xf numFmtId="0" fontId="50" fillId="0" borderId="0" xfId="100" applyFont="1" applyBorder="1" applyAlignment="1">
      <alignment horizontal="right" vertical="center"/>
    </xf>
    <xf numFmtId="0" fontId="44" fillId="26" borderId="10" xfId="0" applyFont="1" applyFill="1" applyBorder="1" applyAlignment="1">
      <alignment horizontal="center" vertical="center"/>
    </xf>
    <xf numFmtId="1" fontId="41" fillId="26" borderId="21" xfId="107" applyNumberFormat="1" applyFont="1" applyFill="1" applyBorder="1" applyAlignment="1">
      <alignment horizontal="center" vertical="center" wrapText="1"/>
    </xf>
    <xf numFmtId="44" fontId="40" fillId="0" borderId="10" xfId="107" applyFont="1" applyBorder="1" applyAlignment="1">
      <alignment vertical="center"/>
    </xf>
    <xf numFmtId="44" fontId="42" fillId="26" borderId="31" xfId="107" applyFont="1" applyFill="1" applyBorder="1" applyAlignment="1">
      <alignment horizontal="center" vertical="center" wrapText="1"/>
    </xf>
    <xf numFmtId="0" fontId="41" fillId="0" borderId="0" xfId="0" applyFont="1" applyFill="1" applyBorder="1" applyAlignment="1">
      <alignment horizontal="center"/>
    </xf>
    <xf numFmtId="0" fontId="42" fillId="26" borderId="20" xfId="0" applyFont="1" applyFill="1" applyBorder="1" applyAlignment="1">
      <alignment horizontal="center" vertical="center"/>
    </xf>
    <xf numFmtId="0" fontId="51" fillId="27" borderId="10" xfId="0" applyFont="1" applyFill="1" applyBorder="1" applyAlignment="1">
      <alignment horizontal="center" vertical="center"/>
    </xf>
    <xf numFmtId="0" fontId="51" fillId="0" borderId="0" xfId="0" applyFont="1" applyAlignment="1">
      <alignment vertical="center"/>
    </xf>
    <xf numFmtId="0" fontId="40" fillId="27" borderId="0" xfId="0" applyFont="1" applyFill="1"/>
    <xf numFmtId="0" fontId="40" fillId="27" borderId="0" xfId="0" applyFont="1" applyFill="1" applyAlignment="1">
      <alignment vertical="center"/>
    </xf>
    <xf numFmtId="0" fontId="53" fillId="0" borderId="10" xfId="88" applyFont="1" applyFill="1" applyBorder="1" applyAlignment="1">
      <alignment horizontal="center" vertical="center" wrapText="1"/>
    </xf>
    <xf numFmtId="0" fontId="53" fillId="0" borderId="10" xfId="116" applyFont="1" applyBorder="1" applyAlignment="1">
      <alignment horizontal="justify" vertical="center" wrapText="1"/>
    </xf>
    <xf numFmtId="44" fontId="36" fillId="0" borderId="14" xfId="107" applyFont="1" applyBorder="1" applyAlignment="1">
      <alignment horizontal="center" vertical="center" wrapText="1"/>
    </xf>
    <xf numFmtId="0" fontId="53" fillId="0" borderId="14" xfId="88" applyFont="1" applyFill="1" applyBorder="1" applyAlignment="1">
      <alignment horizontal="center" vertical="center"/>
    </xf>
    <xf numFmtId="0" fontId="53" fillId="0" borderId="14" xfId="116" applyFont="1" applyBorder="1" applyAlignment="1">
      <alignment horizontal="justify" vertical="center" wrapText="1"/>
    </xf>
    <xf numFmtId="0" fontId="53" fillId="0" borderId="10" xfId="88" applyFont="1" applyFill="1" applyBorder="1" applyAlignment="1">
      <alignment horizontal="center" vertical="center"/>
    </xf>
    <xf numFmtId="0" fontId="53" fillId="0" borderId="10" xfId="116" applyFont="1" applyBorder="1" applyAlignment="1">
      <alignment horizontal="justify" vertical="center"/>
    </xf>
    <xf numFmtId="0" fontId="53" fillId="0" borderId="14" xfId="116" applyFont="1" applyBorder="1" applyAlignment="1">
      <alignment horizontal="justify" vertical="center"/>
    </xf>
    <xf numFmtId="0" fontId="53" fillId="0" borderId="14" xfId="88" applyFont="1" applyFill="1" applyBorder="1" applyAlignment="1">
      <alignment horizontal="center" vertical="center" wrapText="1"/>
    </xf>
    <xf numFmtId="0" fontId="53" fillId="27" borderId="10" xfId="88" applyFont="1" applyFill="1" applyBorder="1" applyAlignment="1">
      <alignment horizontal="center" vertical="center"/>
    </xf>
    <xf numFmtId="0" fontId="53" fillId="27" borderId="10" xfId="116" applyFont="1" applyFill="1" applyBorder="1" applyAlignment="1">
      <alignment horizontal="justify" vertical="center" wrapText="1"/>
    </xf>
    <xf numFmtId="44" fontId="36" fillId="27" borderId="14" xfId="107" applyFont="1" applyFill="1" applyBorder="1" applyAlignment="1">
      <alignment horizontal="center" vertical="center" wrapText="1"/>
    </xf>
    <xf numFmtId="0" fontId="53" fillId="27" borderId="10" xfId="116" applyFont="1" applyFill="1" applyBorder="1" applyAlignment="1">
      <alignment horizontal="justify" vertical="center"/>
    </xf>
    <xf numFmtId="0" fontId="53" fillId="27" borderId="10" xfId="88" applyFont="1" applyFill="1" applyBorder="1" applyAlignment="1">
      <alignment horizontal="center" vertical="center" wrapText="1"/>
    </xf>
    <xf numFmtId="0" fontId="53" fillId="0" borderId="10" xfId="116" applyFont="1" applyFill="1" applyBorder="1" applyAlignment="1">
      <alignment horizontal="justify" vertical="center" wrapText="1"/>
    </xf>
    <xf numFmtId="0" fontId="52" fillId="0" borderId="10" xfId="0" applyFont="1" applyBorder="1" applyAlignment="1">
      <alignment horizontal="center" vertical="center"/>
    </xf>
    <xf numFmtId="0" fontId="52" fillId="0" borderId="10" xfId="0" applyFont="1" applyBorder="1" applyAlignment="1">
      <alignment horizontal="justify" vertical="center"/>
    </xf>
    <xf numFmtId="44" fontId="53" fillId="0" borderId="10" xfId="107" applyFont="1" applyBorder="1" applyAlignment="1">
      <alignment horizontal="center" vertical="center"/>
    </xf>
    <xf numFmtId="0" fontId="52" fillId="0" borderId="11" xfId="0" applyFont="1" applyBorder="1" applyAlignment="1">
      <alignment horizontal="center" vertical="center"/>
    </xf>
    <xf numFmtId="0" fontId="52" fillId="0" borderId="11" xfId="0" applyFont="1" applyBorder="1" applyAlignment="1">
      <alignment horizontal="justify" vertical="center" wrapText="1"/>
    </xf>
    <xf numFmtId="44" fontId="42" fillId="26" borderId="32" xfId="107" applyFont="1" applyFill="1" applyBorder="1" applyAlignment="1">
      <alignment horizontal="center" vertical="center"/>
    </xf>
    <xf numFmtId="44" fontId="42" fillId="26" borderId="33" xfId="107" applyFont="1" applyFill="1" applyBorder="1" applyAlignment="1">
      <alignment vertical="center"/>
    </xf>
    <xf numFmtId="44" fontId="40" fillId="0" borderId="10" xfId="107" applyFont="1" applyFill="1" applyBorder="1" applyAlignment="1">
      <alignment horizontal="justify" vertical="center" wrapText="1"/>
    </xf>
    <xf numFmtId="44" fontId="41" fillId="26" borderId="10" xfId="110" applyFont="1" applyFill="1" applyBorder="1" applyAlignment="1">
      <alignment horizontal="center" vertical="center" wrapText="1"/>
    </xf>
    <xf numFmtId="0" fontId="43" fillId="0" borderId="10" xfId="88" applyFont="1" applyFill="1" applyBorder="1" applyAlignment="1">
      <alignment horizontal="left" vertical="center" wrapText="1"/>
    </xf>
    <xf numFmtId="0" fontId="40" fillId="27" borderId="10" xfId="0" applyFont="1" applyFill="1" applyBorder="1" applyAlignment="1">
      <alignment horizontal="center" vertical="center"/>
    </xf>
    <xf numFmtId="0" fontId="40" fillId="27" borderId="10" xfId="0" applyFont="1" applyFill="1" applyBorder="1" applyAlignment="1">
      <alignment horizontal="center" vertical="center" wrapText="1"/>
    </xf>
    <xf numFmtId="0" fontId="40" fillId="26" borderId="10" xfId="0" applyFont="1" applyFill="1" applyBorder="1" applyAlignment="1">
      <alignment horizontal="center" vertical="center"/>
    </xf>
    <xf numFmtId="0" fontId="40" fillId="26" borderId="10" xfId="0" applyFont="1" applyFill="1" applyBorder="1" applyAlignment="1">
      <alignment horizontal="center" vertical="center" wrapText="1"/>
    </xf>
    <xf numFmtId="0" fontId="40" fillId="25" borderId="10" xfId="0" applyFont="1" applyFill="1" applyBorder="1" applyAlignment="1">
      <alignment horizontal="center" vertical="center"/>
    </xf>
    <xf numFmtId="0" fontId="0" fillId="25" borderId="10" xfId="0" applyFont="1" applyFill="1" applyBorder="1" applyAlignment="1">
      <alignment vertical="center" wrapText="1"/>
    </xf>
    <xf numFmtId="0" fontId="0" fillId="25" borderId="10" xfId="0" applyFill="1" applyBorder="1" applyAlignment="1">
      <alignment vertical="center" wrapText="1"/>
    </xf>
    <xf numFmtId="8" fontId="0" fillId="25" borderId="10" xfId="0" applyNumberFormat="1" applyFont="1" applyFill="1" applyBorder="1" applyAlignment="1">
      <alignment vertical="center" wrapText="1"/>
    </xf>
    <xf numFmtId="0" fontId="0" fillId="27" borderId="10" xfId="0" applyFont="1" applyFill="1" applyBorder="1" applyAlignment="1">
      <alignment vertical="center" wrapText="1"/>
    </xf>
    <xf numFmtId="0" fontId="0" fillId="27" borderId="10" xfId="0" applyFill="1" applyBorder="1" applyAlignment="1">
      <alignment vertical="center" wrapText="1"/>
    </xf>
    <xf numFmtId="8" fontId="0" fillId="27" borderId="10" xfId="0" applyNumberFormat="1" applyFont="1" applyFill="1" applyBorder="1" applyAlignment="1">
      <alignment vertical="center" wrapText="1"/>
    </xf>
    <xf numFmtId="0" fontId="40" fillId="25" borderId="25" xfId="0" applyFont="1" applyFill="1" applyBorder="1" applyAlignment="1">
      <alignment horizontal="center" vertical="center"/>
    </xf>
    <xf numFmtId="0" fontId="40" fillId="27" borderId="25" xfId="0" applyFont="1" applyFill="1" applyBorder="1" applyAlignment="1">
      <alignment horizontal="center" vertical="center" wrapText="1"/>
    </xf>
    <xf numFmtId="8" fontId="0" fillId="25" borderId="10" xfId="0" applyNumberFormat="1" applyFont="1" applyFill="1" applyBorder="1" applyAlignment="1">
      <alignment horizontal="center" vertical="center" wrapText="1"/>
    </xf>
    <xf numFmtId="8" fontId="0" fillId="27" borderId="10" xfId="0" applyNumberFormat="1" applyFont="1" applyFill="1" applyBorder="1" applyAlignment="1">
      <alignment horizontal="center" vertical="center" wrapText="1"/>
    </xf>
    <xf numFmtId="0" fontId="40" fillId="27" borderId="11" xfId="0" applyFont="1" applyFill="1" applyBorder="1" applyAlignment="1">
      <alignment horizontal="center" vertical="center" wrapText="1"/>
    </xf>
    <xf numFmtId="0" fontId="0" fillId="27" borderId="11" xfId="0" applyFont="1" applyFill="1" applyBorder="1" applyAlignment="1">
      <alignment vertical="center" wrapText="1"/>
    </xf>
    <xf numFmtId="0" fontId="0" fillId="27" borderId="11" xfId="0" applyFill="1" applyBorder="1" applyAlignment="1">
      <alignment vertical="center" wrapText="1"/>
    </xf>
    <xf numFmtId="8" fontId="0" fillId="27" borderId="11" xfId="0" applyNumberFormat="1" applyFont="1" applyFill="1" applyBorder="1" applyAlignment="1">
      <alignment vertical="center" wrapText="1"/>
    </xf>
    <xf numFmtId="8" fontId="0" fillId="27" borderId="11" xfId="0" applyNumberFormat="1" applyFont="1" applyFill="1" applyBorder="1" applyAlignment="1">
      <alignment horizontal="center" vertical="center" wrapText="1"/>
    </xf>
    <xf numFmtId="8" fontId="42" fillId="25" borderId="21" xfId="0" applyNumberFormat="1" applyFont="1" applyFill="1" applyBorder="1" applyAlignment="1">
      <alignment horizontal="center" vertical="center"/>
    </xf>
    <xf numFmtId="0" fontId="40" fillId="27" borderId="10" xfId="0" applyFont="1" applyFill="1" applyBorder="1" applyAlignment="1">
      <alignment horizontal="left" vertical="center" wrapText="1"/>
    </xf>
    <xf numFmtId="0" fontId="40" fillId="26" borderId="10" xfId="0" applyFont="1" applyFill="1" applyBorder="1" applyAlignment="1">
      <alignment horizontal="left" vertical="center" wrapText="1"/>
    </xf>
    <xf numFmtId="0" fontId="42" fillId="26" borderId="10" xfId="0" applyFont="1" applyFill="1" applyBorder="1" applyAlignment="1">
      <alignment horizontal="center" vertical="center" wrapText="1"/>
    </xf>
    <xf numFmtId="0" fontId="42" fillId="26" borderId="20" xfId="0" applyFont="1" applyFill="1" applyBorder="1" applyAlignment="1">
      <alignment horizontal="center" vertical="center"/>
    </xf>
    <xf numFmtId="44" fontId="42" fillId="26" borderId="0" xfId="0" applyNumberFormat="1" applyFont="1" applyFill="1" applyBorder="1" applyAlignment="1">
      <alignment horizontal="center" vertical="center"/>
    </xf>
    <xf numFmtId="0" fontId="40" fillId="0" borderId="10" xfId="0" applyFont="1" applyBorder="1" applyAlignment="1">
      <alignment horizontal="center" vertical="center" wrapText="1"/>
    </xf>
    <xf numFmtId="0" fontId="55" fillId="26" borderId="25" xfId="0" applyFont="1" applyFill="1" applyBorder="1" applyAlignment="1">
      <alignment horizontal="center" vertical="center" wrapText="1"/>
    </xf>
    <xf numFmtId="0" fontId="56" fillId="26" borderId="10" xfId="0" applyFont="1" applyFill="1" applyBorder="1" applyAlignment="1">
      <alignment horizontal="center" vertical="center" wrapText="1"/>
    </xf>
    <xf numFmtId="0" fontId="55" fillId="26" borderId="10" xfId="0" applyFont="1" applyFill="1" applyBorder="1" applyAlignment="1">
      <alignment horizontal="center" vertical="center" wrapText="1"/>
    </xf>
    <xf numFmtId="0" fontId="51" fillId="0" borderId="0" xfId="0" applyFont="1" applyAlignment="1">
      <alignment horizontal="center" vertical="center"/>
    </xf>
    <xf numFmtId="0" fontId="42" fillId="26" borderId="15" xfId="0" applyFont="1" applyFill="1" applyBorder="1" applyAlignment="1">
      <alignment horizontal="center" vertical="center"/>
    </xf>
    <xf numFmtId="0" fontId="42" fillId="26" borderId="13" xfId="0" applyFont="1" applyFill="1" applyBorder="1" applyAlignment="1">
      <alignment horizontal="center" vertical="center"/>
    </xf>
    <xf numFmtId="0" fontId="46" fillId="0" borderId="15" xfId="0" applyFont="1" applyFill="1" applyBorder="1" applyAlignment="1">
      <alignment horizontal="justify" vertical="center" wrapText="1"/>
    </xf>
    <xf numFmtId="0" fontId="46" fillId="0" borderId="15" xfId="0" applyFont="1" applyFill="1" applyBorder="1" applyAlignment="1">
      <alignment horizontal="left" vertical="center" wrapText="1"/>
    </xf>
    <xf numFmtId="44" fontId="40" fillId="0" borderId="10" xfId="110" applyFont="1" applyBorder="1" applyAlignment="1">
      <alignment vertical="center"/>
    </xf>
    <xf numFmtId="166" fontId="42" fillId="26" borderId="10" xfId="107" applyNumberFormat="1" applyFont="1" applyFill="1" applyBorder="1" applyAlignment="1">
      <alignment vertical="center"/>
    </xf>
    <xf numFmtId="167" fontId="40" fillId="0" borderId="0" xfId="107" applyNumberFormat="1" applyFont="1" applyFill="1" applyBorder="1" applyAlignment="1">
      <alignment vertical="center"/>
    </xf>
    <xf numFmtId="0" fontId="55" fillId="26" borderId="27" xfId="0" applyFont="1" applyFill="1" applyBorder="1" applyAlignment="1">
      <alignment horizontal="center" vertical="center" wrapText="1"/>
    </xf>
    <xf numFmtId="0" fontId="43" fillId="0" borderId="10" xfId="88" applyFont="1" applyFill="1" applyBorder="1" applyAlignment="1">
      <alignment horizontal="left" vertical="center"/>
    </xf>
    <xf numFmtId="0" fontId="50" fillId="0" borderId="0" xfId="100" applyFont="1" applyBorder="1" applyAlignment="1">
      <alignment vertical="center"/>
    </xf>
    <xf numFmtId="44" fontId="40" fillId="0" borderId="0" xfId="0" applyNumberFormat="1" applyFont="1" applyAlignment="1">
      <alignment horizontal="left" vertical="center"/>
    </xf>
    <xf numFmtId="0" fontId="38" fillId="0" borderId="0" xfId="100" applyBorder="1" applyAlignment="1">
      <alignment horizontal="right" vertical="center"/>
    </xf>
    <xf numFmtId="0" fontId="0" fillId="27" borderId="10" xfId="0" applyFont="1" applyFill="1" applyBorder="1" applyAlignment="1">
      <alignment horizontal="center" vertical="center"/>
    </xf>
    <xf numFmtId="0" fontId="51" fillId="27" borderId="10" xfId="0" applyFont="1" applyFill="1" applyBorder="1" applyAlignment="1">
      <alignment horizontal="left" vertical="center" wrapText="1"/>
    </xf>
    <xf numFmtId="0" fontId="43" fillId="0" borderId="14" xfId="88" applyFont="1" applyFill="1" applyBorder="1" applyAlignment="1">
      <alignment horizontal="left" vertical="center"/>
    </xf>
    <xf numFmtId="0" fontId="53" fillId="27" borderId="10" xfId="88" applyFont="1" applyFill="1" applyBorder="1" applyAlignment="1">
      <alignment horizontal="justify" vertical="center" wrapText="1"/>
    </xf>
    <xf numFmtId="44" fontId="36" fillId="27" borderId="11" xfId="107" applyFont="1" applyFill="1" applyBorder="1" applyAlignment="1">
      <alignment horizontal="center" vertical="center" wrapText="1"/>
    </xf>
    <xf numFmtId="0" fontId="51" fillId="0" borderId="10" xfId="0" applyFont="1" applyBorder="1" applyAlignment="1">
      <alignment horizontal="center" vertical="center" wrapText="1"/>
    </xf>
    <xf numFmtId="0" fontId="51" fillId="27" borderId="10" xfId="0" applyFont="1" applyFill="1" applyBorder="1" applyAlignment="1">
      <alignment horizontal="center" vertical="center" wrapText="1"/>
    </xf>
    <xf numFmtId="44" fontId="59" fillId="27" borderId="10" xfId="107" applyFont="1" applyFill="1" applyBorder="1" applyAlignment="1">
      <alignment horizontal="center" vertical="center" wrapText="1"/>
    </xf>
    <xf numFmtId="44" fontId="59" fillId="27" borderId="10" xfId="107" applyFont="1" applyFill="1" applyBorder="1" applyAlignment="1">
      <alignment horizontal="left" vertical="center" wrapText="1"/>
    </xf>
    <xf numFmtId="0" fontId="59" fillId="27" borderId="10" xfId="0" applyFont="1" applyFill="1" applyBorder="1" applyAlignment="1">
      <alignment horizontal="center" vertical="center"/>
    </xf>
    <xf numFmtId="0" fontId="59" fillId="27" borderId="10" xfId="0" applyFont="1" applyFill="1" applyBorder="1" applyAlignment="1">
      <alignment horizontal="center" vertical="center" wrapText="1"/>
    </xf>
    <xf numFmtId="0" fontId="41" fillId="0" borderId="0" xfId="0" applyFont="1" applyFill="1" applyBorder="1" applyAlignment="1">
      <alignment horizontal="center"/>
    </xf>
    <xf numFmtId="0" fontId="44" fillId="0" borderId="0" xfId="0" applyFont="1" applyBorder="1" applyAlignment="1">
      <alignment horizontal="center"/>
    </xf>
    <xf numFmtId="44" fontId="40" fillId="0" borderId="0" xfId="108" applyFont="1" applyAlignment="1">
      <alignment vertical="center"/>
    </xf>
    <xf numFmtId="44" fontId="40" fillId="0" borderId="0" xfId="108" applyFont="1" applyBorder="1" applyAlignment="1">
      <alignment horizontal="center" vertical="center" wrapText="1"/>
    </xf>
    <xf numFmtId="0" fontId="59" fillId="27" borderId="10" xfId="88" applyFont="1" applyFill="1" applyBorder="1" applyAlignment="1">
      <alignment horizontal="center" vertical="center"/>
    </xf>
    <xf numFmtId="0" fontId="33" fillId="27" borderId="10" xfId="0" applyFont="1" applyFill="1" applyBorder="1" applyAlignment="1">
      <alignment horizontal="left" vertical="center" wrapText="1"/>
    </xf>
    <xf numFmtId="44" fontId="33" fillId="27" borderId="10" xfId="90" applyFont="1" applyFill="1" applyBorder="1" applyAlignment="1">
      <alignment vertical="center"/>
    </xf>
    <xf numFmtId="44" fontId="33" fillId="27" borderId="10" xfId="108" applyFont="1" applyFill="1" applyBorder="1" applyAlignment="1">
      <alignment vertical="center"/>
    </xf>
    <xf numFmtId="44" fontId="51" fillId="0" borderId="10" xfId="108" applyFont="1" applyBorder="1" applyAlignment="1">
      <alignment vertical="center"/>
    </xf>
    <xf numFmtId="0" fontId="59" fillId="27" borderId="10" xfId="116" applyFont="1" applyFill="1" applyBorder="1" applyAlignment="1">
      <alignment horizontal="justify" vertical="center" wrapText="1"/>
    </xf>
    <xf numFmtId="0" fontId="51" fillId="27" borderId="0" xfId="0" applyFont="1" applyFill="1" applyAlignment="1">
      <alignment vertical="center"/>
    </xf>
    <xf numFmtId="4" fontId="51" fillId="0" borderId="10" xfId="0" applyNumberFormat="1" applyFont="1" applyBorder="1" applyAlignment="1">
      <alignment vertical="center"/>
    </xf>
    <xf numFmtId="0" fontId="51" fillId="0" borderId="10" xfId="0" applyFont="1" applyBorder="1" applyAlignment="1">
      <alignment vertical="center"/>
    </xf>
    <xf numFmtId="0" fontId="51" fillId="25" borderId="10" xfId="0" applyFont="1" applyFill="1" applyBorder="1" applyAlignment="1">
      <alignment horizontal="center" vertical="center"/>
    </xf>
    <xf numFmtId="0" fontId="59" fillId="25" borderId="10" xfId="0" applyFont="1" applyFill="1" applyBorder="1" applyAlignment="1">
      <alignment horizontal="center" vertical="center"/>
    </xf>
    <xf numFmtId="0" fontId="59" fillId="25" borderId="10" xfId="0" applyFont="1" applyFill="1" applyBorder="1" applyAlignment="1">
      <alignment horizontal="left" vertical="center" wrapText="1"/>
    </xf>
    <xf numFmtId="44" fontId="59" fillId="25" borderId="10" xfId="107" applyFont="1" applyFill="1" applyBorder="1" applyAlignment="1">
      <alignment horizontal="center" vertical="center" wrapText="1"/>
    </xf>
    <xf numFmtId="0" fontId="51" fillId="0" borderId="0" xfId="0" applyFont="1" applyAlignment="1">
      <alignment horizontal="center" vertical="center" wrapText="1"/>
    </xf>
    <xf numFmtId="0" fontId="0" fillId="0" borderId="0" xfId="0" applyFont="1" applyAlignment="1">
      <alignment vertical="center"/>
    </xf>
    <xf numFmtId="0" fontId="0" fillId="27" borderId="10" xfId="0" applyFont="1" applyFill="1" applyBorder="1" applyAlignment="1">
      <alignment horizontal="left" vertical="center" wrapText="1"/>
    </xf>
    <xf numFmtId="0" fontId="59" fillId="25" borderId="10" xfId="0" applyFont="1" applyFill="1" applyBorder="1" applyAlignment="1">
      <alignment horizontal="center" vertical="center" wrapText="1"/>
    </xf>
    <xf numFmtId="0" fontId="51" fillId="27" borderId="10" xfId="0" applyFont="1" applyFill="1" applyBorder="1" applyAlignment="1">
      <alignment vertical="center" wrapText="1"/>
    </xf>
    <xf numFmtId="0" fontId="42" fillId="0" borderId="0" xfId="0" applyFont="1" applyAlignment="1">
      <alignment horizontal="right" vertical="center"/>
    </xf>
    <xf numFmtId="0" fontId="51" fillId="28" borderId="10" xfId="0" applyFont="1" applyFill="1" applyBorder="1" applyAlignment="1">
      <alignment horizontal="center" vertical="center" wrapText="1"/>
    </xf>
    <xf numFmtId="0" fontId="51" fillId="28" borderId="10" xfId="0" applyFont="1" applyFill="1" applyBorder="1" applyAlignment="1">
      <alignment horizontal="justify" vertical="center" wrapText="1"/>
    </xf>
    <xf numFmtId="44" fontId="51" fillId="28" borderId="10" xfId="110" applyFont="1" applyFill="1" applyBorder="1" applyAlignment="1">
      <alignment horizontal="center" vertical="center"/>
    </xf>
    <xf numFmtId="0" fontId="42" fillId="26" borderId="26" xfId="0" applyFont="1" applyFill="1" applyBorder="1" applyAlignment="1">
      <alignment horizontal="center" vertical="center"/>
    </xf>
    <xf numFmtId="0" fontId="54" fillId="25" borderId="10" xfId="0" applyFont="1" applyFill="1" applyBorder="1" applyAlignment="1">
      <alignment horizontal="center" vertical="center" wrapText="1"/>
    </xf>
    <xf numFmtId="0" fontId="54" fillId="25" borderId="10" xfId="0" applyFont="1" applyFill="1" applyBorder="1" applyAlignment="1">
      <alignment horizontal="center" vertical="center"/>
    </xf>
    <xf numFmtId="0" fontId="61" fillId="25" borderId="10" xfId="0" applyFont="1" applyFill="1" applyBorder="1" applyAlignment="1">
      <alignment horizontal="center" vertical="center" wrapText="1"/>
    </xf>
    <xf numFmtId="0" fontId="0" fillId="26" borderId="10" xfId="0" applyFont="1" applyFill="1" applyBorder="1" applyAlignment="1">
      <alignment horizontal="left" vertical="center" wrapText="1"/>
    </xf>
    <xf numFmtId="44" fontId="51" fillId="28" borderId="0" xfId="110" applyFont="1" applyFill="1" applyBorder="1" applyAlignment="1">
      <alignment horizontal="center" vertical="center"/>
    </xf>
    <xf numFmtId="44" fontId="51" fillId="27" borderId="0" xfId="110" applyFont="1" applyFill="1" applyBorder="1" applyAlignment="1">
      <alignment horizontal="center" vertical="center"/>
    </xf>
    <xf numFmtId="44" fontId="36" fillId="0" borderId="0" xfId="107" applyFont="1"/>
    <xf numFmtId="44" fontId="0" fillId="0" borderId="0" xfId="0" applyNumberFormat="1"/>
    <xf numFmtId="44" fontId="40" fillId="25" borderId="10" xfId="107" applyFont="1" applyFill="1" applyBorder="1" applyAlignment="1">
      <alignment horizontal="center" vertical="center" wrapText="1"/>
    </xf>
    <xf numFmtId="44" fontId="42" fillId="25" borderId="25" xfId="107" applyFont="1" applyFill="1" applyBorder="1" applyAlignment="1">
      <alignment horizontal="center" vertical="center"/>
    </xf>
    <xf numFmtId="44" fontId="60" fillId="26" borderId="10" xfId="107" applyFont="1" applyFill="1" applyBorder="1" applyAlignment="1">
      <alignment horizontal="center" vertical="center"/>
    </xf>
    <xf numFmtId="44" fontId="51" fillId="28" borderId="10" xfId="110" applyFont="1" applyFill="1" applyBorder="1" applyAlignment="1">
      <alignment horizontal="center" vertical="center" wrapText="1"/>
    </xf>
    <xf numFmtId="0" fontId="51" fillId="28" borderId="14" xfId="0" applyFont="1" applyFill="1" applyBorder="1" applyAlignment="1">
      <alignment horizontal="justify" vertical="center" wrapText="1"/>
    </xf>
    <xf numFmtId="0" fontId="51" fillId="0" borderId="10" xfId="0" applyFont="1" applyFill="1" applyBorder="1" applyAlignment="1">
      <alignment horizontal="justify" vertical="center" wrapText="1"/>
    </xf>
    <xf numFmtId="0" fontId="51" fillId="0" borderId="10" xfId="0" applyFont="1" applyFill="1" applyBorder="1" applyAlignment="1">
      <alignment vertical="center" wrapText="1"/>
    </xf>
    <xf numFmtId="0" fontId="51" fillId="28" borderId="14" xfId="0" applyFont="1" applyFill="1" applyBorder="1" applyAlignment="1">
      <alignment horizontal="left" vertical="center" wrapText="1"/>
    </xf>
    <xf numFmtId="0" fontId="51" fillId="0" borderId="10" xfId="0" applyFont="1" applyFill="1" applyBorder="1" applyAlignment="1">
      <alignment horizontal="left" vertical="center" wrapText="1"/>
    </xf>
    <xf numFmtId="0" fontId="51" fillId="28" borderId="10" xfId="0" applyFont="1" applyFill="1" applyBorder="1" applyAlignment="1">
      <alignment horizontal="left" vertical="center" wrapText="1"/>
    </xf>
    <xf numFmtId="0" fontId="51" fillId="0" borderId="11" xfId="0" applyFont="1" applyFill="1" applyBorder="1" applyAlignment="1">
      <alignment horizontal="justify" vertical="center" wrapText="1"/>
    </xf>
    <xf numFmtId="0" fontId="51" fillId="0" borderId="0" xfId="0" applyFont="1" applyAlignment="1">
      <alignment horizontal="left" vertical="center" wrapText="1"/>
    </xf>
    <xf numFmtId="168" fontId="51" fillId="0" borderId="0" xfId="0" applyNumberFormat="1" applyFont="1" applyAlignment="1">
      <alignment horizontal="left"/>
    </xf>
    <xf numFmtId="0" fontId="62" fillId="0" borderId="0" xfId="100" applyFont="1" applyAlignment="1">
      <alignment horizontal="right" vertical="center"/>
    </xf>
    <xf numFmtId="0" fontId="56" fillId="26" borderId="11" xfId="0" applyFont="1" applyFill="1" applyBorder="1" applyAlignment="1">
      <alignment horizontal="center" vertical="center" wrapText="1"/>
    </xf>
    <xf numFmtId="0" fontId="56" fillId="26" borderId="11" xfId="0" applyFont="1" applyFill="1" applyBorder="1" applyAlignment="1">
      <alignment horizontal="center" vertical="center"/>
    </xf>
    <xf numFmtId="0" fontId="55" fillId="26" borderId="11" xfId="0" applyFont="1" applyFill="1" applyBorder="1" applyAlignment="1">
      <alignment horizontal="center" vertical="center" wrapText="1"/>
    </xf>
    <xf numFmtId="0" fontId="56" fillId="26" borderId="21" xfId="0" applyFont="1" applyFill="1" applyBorder="1" applyAlignment="1">
      <alignment horizontal="center" vertical="center" wrapText="1"/>
    </xf>
    <xf numFmtId="0" fontId="56" fillId="26" borderId="21" xfId="0" applyFont="1" applyFill="1" applyBorder="1" applyAlignment="1">
      <alignment horizontal="center" vertical="center"/>
    </xf>
    <xf numFmtId="0" fontId="55" fillId="26" borderId="21" xfId="0" applyFont="1" applyFill="1" applyBorder="1" applyAlignment="1">
      <alignment horizontal="center" vertical="center" wrapText="1"/>
    </xf>
    <xf numFmtId="0" fontId="51" fillId="28" borderId="14" xfId="0" applyFont="1" applyFill="1" applyBorder="1" applyAlignment="1">
      <alignment horizontal="center" vertical="center" wrapText="1"/>
    </xf>
    <xf numFmtId="0" fontId="51" fillId="28" borderId="14" xfId="0" quotePrefix="1" applyFont="1" applyFill="1" applyBorder="1" applyAlignment="1">
      <alignment horizontal="center" vertical="center"/>
    </xf>
    <xf numFmtId="44" fontId="51" fillId="28" borderId="14" xfId="110" applyFont="1" applyFill="1" applyBorder="1" applyAlignment="1">
      <alignment horizontal="center" vertical="center"/>
    </xf>
    <xf numFmtId="44" fontId="56" fillId="28" borderId="14" xfId="110" applyFont="1" applyFill="1" applyBorder="1" applyAlignment="1">
      <alignment horizontal="center" vertical="center"/>
    </xf>
    <xf numFmtId="0" fontId="51" fillId="0" borderId="10" xfId="0" applyFont="1" applyFill="1" applyBorder="1" applyAlignment="1">
      <alignment horizontal="center" vertical="center" wrapText="1"/>
    </xf>
    <xf numFmtId="44" fontId="51" fillId="27" borderId="10" xfId="110" applyFont="1" applyFill="1" applyBorder="1" applyAlignment="1">
      <alignment horizontal="center" vertical="center"/>
    </xf>
    <xf numFmtId="44" fontId="56" fillId="27" borderId="10" xfId="110" applyFont="1" applyFill="1" applyBorder="1" applyAlignment="1">
      <alignment horizontal="center" vertical="center"/>
    </xf>
    <xf numFmtId="0" fontId="51" fillId="28" borderId="10" xfId="0" quotePrefix="1" applyFont="1" applyFill="1" applyBorder="1" applyAlignment="1">
      <alignment horizontal="center" vertical="center"/>
    </xf>
    <xf numFmtId="44" fontId="56" fillId="28" borderId="10" xfId="110" applyFont="1" applyFill="1" applyBorder="1" applyAlignment="1">
      <alignment horizontal="center" vertical="center"/>
    </xf>
    <xf numFmtId="0" fontId="56" fillId="0" borderId="10" xfId="0" applyFont="1" applyFill="1" applyBorder="1" applyAlignment="1">
      <alignment horizontal="justify" vertical="center" wrapText="1"/>
    </xf>
    <xf numFmtId="0" fontId="51" fillId="0" borderId="11" xfId="0" applyFont="1" applyFill="1" applyBorder="1" applyAlignment="1">
      <alignment horizontal="center" vertical="center" wrapText="1"/>
    </xf>
    <xf numFmtId="44" fontId="51" fillId="27" borderId="11" xfId="110" applyFont="1" applyFill="1" applyBorder="1" applyAlignment="1">
      <alignment horizontal="center" vertical="center"/>
    </xf>
    <xf numFmtId="44" fontId="56" fillId="27" borderId="11" xfId="110" applyFont="1" applyFill="1" applyBorder="1" applyAlignment="1">
      <alignment horizontal="center" vertical="center"/>
    </xf>
    <xf numFmtId="44" fontId="51" fillId="0" borderId="10" xfId="110" applyFont="1" applyBorder="1" applyAlignment="1">
      <alignment horizontal="center" vertical="center"/>
    </xf>
    <xf numFmtId="44" fontId="56" fillId="0" borderId="10" xfId="110" applyFont="1" applyBorder="1" applyAlignment="1">
      <alignment horizontal="center" vertical="center"/>
    </xf>
    <xf numFmtId="44" fontId="51" fillId="0" borderId="10" xfId="110" applyFont="1" applyBorder="1" applyAlignment="1">
      <alignment horizontal="center" vertical="center" wrapText="1"/>
    </xf>
    <xf numFmtId="0" fontId="51" fillId="0" borderId="10" xfId="0" quotePrefix="1" applyFont="1" applyBorder="1" applyAlignment="1">
      <alignment horizontal="center" vertical="center"/>
    </xf>
    <xf numFmtId="44" fontId="5" fillId="27" borderId="10" xfId="110" applyFont="1" applyFill="1" applyBorder="1" applyAlignment="1">
      <alignment horizontal="center" vertical="center" wrapText="1"/>
    </xf>
    <xf numFmtId="44" fontId="35" fillId="27" borderId="10" xfId="110" applyFont="1" applyFill="1" applyBorder="1" applyAlignment="1">
      <alignment horizontal="center" vertical="center" wrapText="1"/>
    </xf>
    <xf numFmtId="44" fontId="51" fillId="28" borderId="10" xfId="110" quotePrefix="1" applyFont="1" applyFill="1" applyBorder="1" applyAlignment="1">
      <alignment horizontal="center" vertical="center"/>
    </xf>
    <xf numFmtId="44" fontId="56" fillId="28" borderId="10" xfId="110" quotePrefix="1" applyFont="1" applyFill="1" applyBorder="1" applyAlignment="1">
      <alignment horizontal="center" vertical="center"/>
    </xf>
    <xf numFmtId="44" fontId="56" fillId="28" borderId="10" xfId="110" applyFont="1" applyFill="1" applyBorder="1" applyAlignment="1">
      <alignment horizontal="center" vertical="center" wrapText="1"/>
    </xf>
    <xf numFmtId="44" fontId="59" fillId="27" borderId="10" xfId="110" applyFont="1" applyFill="1" applyBorder="1" applyAlignment="1">
      <alignment horizontal="center" vertical="center" wrapText="1"/>
    </xf>
    <xf numFmtId="0" fontId="55" fillId="25" borderId="10" xfId="0" applyFont="1" applyFill="1" applyBorder="1" applyAlignment="1">
      <alignment horizontal="center" vertical="center"/>
    </xf>
    <xf numFmtId="44" fontId="55" fillId="25" borderId="10" xfId="0" applyNumberFormat="1" applyFont="1" applyFill="1" applyBorder="1" applyAlignment="1">
      <alignment horizontal="center" vertical="center"/>
    </xf>
    <xf numFmtId="0" fontId="56" fillId="25" borderId="0" xfId="0" applyFont="1" applyFill="1" applyAlignment="1">
      <alignment horizontal="center" vertical="center"/>
    </xf>
    <xf numFmtId="44" fontId="51" fillId="0" borderId="0" xfId="0" applyNumberFormat="1" applyFont="1" applyAlignment="1">
      <alignment horizontal="center" vertical="center"/>
    </xf>
    <xf numFmtId="0" fontId="26" fillId="0" borderId="0" xfId="0" applyFont="1" applyBorder="1" applyAlignment="1">
      <alignment horizontal="center" vertical="center"/>
    </xf>
    <xf numFmtId="8" fontId="63" fillId="31" borderId="10" xfId="0" applyNumberFormat="1" applyFont="1" applyFill="1" applyBorder="1" applyAlignment="1">
      <alignment horizontal="center"/>
    </xf>
    <xf numFmtId="0" fontId="56" fillId="26" borderId="10" xfId="0" applyFont="1" applyFill="1" applyBorder="1" applyAlignment="1">
      <alignment horizontal="center" vertical="center"/>
    </xf>
    <xf numFmtId="0" fontId="59" fillId="0" borderId="10" xfId="88" applyFont="1" applyFill="1" applyBorder="1" applyAlignment="1">
      <alignment horizontal="center" vertical="center"/>
    </xf>
    <xf numFmtId="0" fontId="59" fillId="0" borderId="10" xfId="88" applyFont="1" applyFill="1" applyBorder="1" applyAlignment="1">
      <alignment horizontal="justify" vertical="center" wrapText="1"/>
    </xf>
    <xf numFmtId="0" fontId="59" fillId="0" borderId="10" xfId="88" applyFont="1" applyFill="1" applyBorder="1" applyAlignment="1">
      <alignment horizontal="justify" vertical="center"/>
    </xf>
    <xf numFmtId="0" fontId="56" fillId="0" borderId="10" xfId="0" applyFont="1" applyFill="1" applyBorder="1" applyAlignment="1">
      <alignment horizontal="center" vertical="center" wrapText="1"/>
    </xf>
    <xf numFmtId="0" fontId="40" fillId="27" borderId="10" xfId="0" applyFont="1" applyFill="1" applyBorder="1" applyAlignment="1">
      <alignment vertical="center" wrapText="1"/>
    </xf>
    <xf numFmtId="0" fontId="40" fillId="26" borderId="10" xfId="0" applyFont="1" applyFill="1" applyBorder="1" applyAlignment="1">
      <alignment vertical="center" wrapText="1"/>
    </xf>
    <xf numFmtId="0" fontId="42" fillId="0" borderId="0" xfId="0" applyFont="1" applyAlignment="1">
      <alignment vertical="center"/>
    </xf>
    <xf numFmtId="168" fontId="40" fillId="0" borderId="0" xfId="0" applyNumberFormat="1" applyFont="1" applyAlignment="1"/>
    <xf numFmtId="0" fontId="40" fillId="26" borderId="21" xfId="0" applyFont="1" applyFill="1" applyBorder="1" applyAlignment="1">
      <alignment vertical="center" wrapText="1"/>
    </xf>
    <xf numFmtId="44" fontId="42" fillId="26" borderId="10" xfId="107" applyFont="1" applyFill="1" applyBorder="1" applyAlignment="1">
      <alignment horizontal="center" vertical="center"/>
    </xf>
    <xf numFmtId="44" fontId="36" fillId="27" borderId="25" xfId="107" applyFont="1" applyFill="1" applyBorder="1" applyAlignment="1">
      <alignment horizontal="center" vertical="center"/>
    </xf>
    <xf numFmtId="43" fontId="36" fillId="27" borderId="10" xfId="103" applyFont="1" applyFill="1" applyBorder="1" applyAlignment="1">
      <alignment horizontal="center" vertical="center"/>
    </xf>
    <xf numFmtId="0" fontId="0" fillId="26" borderId="10" xfId="0" applyFont="1" applyFill="1" applyBorder="1" applyAlignment="1">
      <alignment horizontal="center" vertical="center"/>
    </xf>
    <xf numFmtId="0" fontId="0" fillId="26" borderId="10" xfId="0" applyFont="1" applyFill="1" applyBorder="1" applyAlignment="1">
      <alignment vertical="center" wrapText="1"/>
    </xf>
    <xf numFmtId="44" fontId="36" fillId="26" borderId="25" xfId="107" applyFont="1" applyFill="1" applyBorder="1" applyAlignment="1">
      <alignment horizontal="center" vertical="center"/>
    </xf>
    <xf numFmtId="44" fontId="36" fillId="26" borderId="25" xfId="110" applyFont="1" applyFill="1" applyBorder="1" applyAlignment="1">
      <alignment horizontal="center" vertical="center"/>
    </xf>
    <xf numFmtId="0" fontId="63" fillId="32" borderId="34" xfId="0" applyFont="1" applyFill="1" applyBorder="1" applyAlignment="1">
      <alignment horizontal="center" vertical="center" wrapText="1"/>
    </xf>
    <xf numFmtId="0" fontId="63" fillId="32" borderId="35" xfId="0" applyFont="1" applyFill="1" applyBorder="1" applyAlignment="1">
      <alignment horizontal="center" vertical="center" wrapText="1"/>
    </xf>
    <xf numFmtId="0" fontId="59" fillId="25" borderId="10" xfId="0" applyFont="1" applyFill="1" applyBorder="1" applyAlignment="1">
      <alignment horizontal="justify" vertical="center" wrapText="1"/>
    </xf>
    <xf numFmtId="0" fontId="59" fillId="27" borderId="10" xfId="0" applyFont="1" applyFill="1" applyBorder="1" applyAlignment="1">
      <alignment horizontal="justify" vertical="center" wrapText="1"/>
    </xf>
    <xf numFmtId="0" fontId="42" fillId="26" borderId="21" xfId="0" applyFont="1" applyFill="1" applyBorder="1" applyAlignment="1">
      <alignment horizontal="justify" vertical="center"/>
    </xf>
    <xf numFmtId="44" fontId="51" fillId="27" borderId="25" xfId="110" applyFont="1" applyFill="1" applyBorder="1" applyAlignment="1">
      <alignment horizontal="center" vertical="center" wrapText="1"/>
    </xf>
    <xf numFmtId="44" fontId="51" fillId="27" borderId="10" xfId="110" applyFont="1" applyFill="1" applyBorder="1" applyAlignment="1">
      <alignment horizontal="center" vertical="center" wrapText="1"/>
    </xf>
    <xf numFmtId="44" fontId="51" fillId="27" borderId="25" xfId="110" applyFont="1" applyFill="1" applyBorder="1" applyAlignment="1">
      <alignment horizontal="left" vertical="center" wrapText="1"/>
    </xf>
    <xf numFmtId="0" fontId="51" fillId="25" borderId="10" xfId="0" applyFont="1" applyFill="1" applyBorder="1" applyAlignment="1">
      <alignment vertical="center" wrapText="1"/>
    </xf>
    <xf numFmtId="8" fontId="51" fillId="25" borderId="10" xfId="0" applyNumberFormat="1" applyFont="1" applyFill="1" applyBorder="1" applyAlignment="1">
      <alignment vertical="center" wrapText="1"/>
    </xf>
    <xf numFmtId="8" fontId="51" fillId="25" borderId="10" xfId="0" applyNumberFormat="1" applyFont="1" applyFill="1" applyBorder="1" applyAlignment="1">
      <alignment horizontal="center" vertical="center" wrapText="1"/>
    </xf>
    <xf numFmtId="44" fontId="51" fillId="25" borderId="10" xfId="107" applyFont="1" applyFill="1" applyBorder="1" applyAlignment="1">
      <alignment horizontal="center" vertical="center" wrapText="1"/>
    </xf>
    <xf numFmtId="8" fontId="51" fillId="27" borderId="10" xfId="0" applyNumberFormat="1" applyFont="1" applyFill="1" applyBorder="1" applyAlignment="1">
      <alignment vertical="center" wrapText="1"/>
    </xf>
    <xf numFmtId="8" fontId="51" fillId="27" borderId="10" xfId="0" applyNumberFormat="1" applyFont="1" applyFill="1" applyBorder="1" applyAlignment="1">
      <alignment horizontal="center" vertical="center" wrapText="1"/>
    </xf>
    <xf numFmtId="44" fontId="51" fillId="27" borderId="10" xfId="107" applyFont="1" applyFill="1" applyBorder="1" applyAlignment="1">
      <alignment horizontal="center" vertical="center"/>
    </xf>
    <xf numFmtId="0" fontId="51" fillId="0" borderId="0" xfId="0" applyFont="1"/>
    <xf numFmtId="44" fontId="60" fillId="25" borderId="10" xfId="107" applyFont="1" applyFill="1" applyBorder="1" applyAlignment="1">
      <alignment horizontal="center" vertical="center" wrapText="1"/>
    </xf>
    <xf numFmtId="0" fontId="58" fillId="0" borderId="0" xfId="0" applyFont="1"/>
    <xf numFmtId="0" fontId="64" fillId="28" borderId="10" xfId="0" applyFont="1" applyFill="1" applyBorder="1" applyAlignment="1">
      <alignment horizontal="center" vertical="center" wrapText="1"/>
    </xf>
    <xf numFmtId="44" fontId="64" fillId="28" borderId="10" xfId="110" applyFont="1" applyFill="1" applyBorder="1" applyAlignment="1">
      <alignment horizontal="center" vertical="center"/>
    </xf>
    <xf numFmtId="0" fontId="64" fillId="27" borderId="10" xfId="0" applyFont="1" applyFill="1" applyBorder="1" applyAlignment="1">
      <alignment horizontal="center" vertical="center" wrapText="1"/>
    </xf>
    <xf numFmtId="44" fontId="64" fillId="27" borderId="10" xfId="110" quotePrefix="1" applyFont="1" applyFill="1" applyBorder="1" applyAlignment="1">
      <alignment horizontal="center" vertical="center"/>
    </xf>
    <xf numFmtId="0" fontId="56" fillId="25" borderId="14" xfId="0" applyFont="1" applyFill="1" applyBorder="1" applyAlignment="1">
      <alignment horizontal="center" vertical="center"/>
    </xf>
    <xf numFmtId="0" fontId="59" fillId="0" borderId="10" xfId="113" applyFont="1" applyBorder="1" applyAlignment="1">
      <alignment horizontal="center" vertical="center" wrapText="1"/>
    </xf>
    <xf numFmtId="0" fontId="51" fillId="25" borderId="14" xfId="0" applyFont="1" applyFill="1" applyBorder="1" applyAlignment="1">
      <alignment horizontal="justify" vertical="center" wrapText="1"/>
    </xf>
    <xf numFmtId="0" fontId="56" fillId="25" borderId="12" xfId="0" applyFont="1" applyFill="1" applyBorder="1" applyAlignment="1">
      <alignment horizontal="center" vertical="center" wrapText="1"/>
    </xf>
    <xf numFmtId="44" fontId="56" fillId="25" borderId="14" xfId="0" applyNumberFormat="1" applyFont="1" applyFill="1" applyBorder="1" applyAlignment="1">
      <alignment horizontal="center" vertical="center"/>
    </xf>
    <xf numFmtId="0" fontId="58" fillId="28" borderId="10" xfId="0" applyFont="1" applyFill="1" applyBorder="1" applyAlignment="1">
      <alignment horizontal="justify" vertical="center" wrapText="1"/>
    </xf>
    <xf numFmtId="0" fontId="58" fillId="27" borderId="10" xfId="0" applyFont="1" applyFill="1" applyBorder="1" applyAlignment="1">
      <alignment horizontal="justify" vertical="center" wrapText="1"/>
    </xf>
    <xf numFmtId="0" fontId="56" fillId="25" borderId="10" xfId="0" applyFont="1" applyFill="1" applyBorder="1" applyAlignment="1">
      <alignment horizontal="center" vertical="center" wrapText="1"/>
    </xf>
    <xf numFmtId="44" fontId="56" fillId="25" borderId="10" xfId="108" applyFont="1" applyFill="1" applyBorder="1" applyAlignment="1">
      <alignment horizontal="center" vertical="center" wrapText="1"/>
    </xf>
    <xf numFmtId="0" fontId="51" fillId="0" borderId="0" xfId="0" applyFont="1" applyAlignment="1">
      <alignment wrapText="1"/>
    </xf>
    <xf numFmtId="44" fontId="56" fillId="26" borderId="10" xfId="108" applyFont="1" applyFill="1" applyBorder="1" applyAlignment="1">
      <alignment vertical="center"/>
    </xf>
    <xf numFmtId="0" fontId="42" fillId="0" borderId="0" xfId="0" applyFont="1" applyAlignment="1">
      <alignment horizontal="center" vertical="center"/>
    </xf>
    <xf numFmtId="0" fontId="24" fillId="27" borderId="0" xfId="0" applyFont="1" applyFill="1" applyAlignment="1">
      <alignment horizontal="center"/>
    </xf>
    <xf numFmtId="0" fontId="51" fillId="26" borderId="10" xfId="0" applyFont="1" applyFill="1" applyBorder="1" applyAlignment="1">
      <alignment horizontal="center" vertical="center" wrapText="1"/>
    </xf>
    <xf numFmtId="0" fontId="51" fillId="26" borderId="10" xfId="0" applyFont="1" applyFill="1" applyBorder="1" applyAlignment="1">
      <alignment horizontal="left" vertical="center" wrapText="1"/>
    </xf>
    <xf numFmtId="44" fontId="51" fillId="26" borderId="10" xfId="110" applyFont="1" applyFill="1" applyBorder="1" applyAlignment="1">
      <alignment horizontal="center" vertical="center" wrapText="1"/>
    </xf>
    <xf numFmtId="0" fontId="40" fillId="25" borderId="0" xfId="0" applyFont="1" applyFill="1" applyBorder="1" applyAlignment="1">
      <alignment horizontal="center" vertical="center"/>
    </xf>
    <xf numFmtId="0" fontId="40" fillId="25" borderId="0" xfId="0" applyFont="1" applyFill="1" applyBorder="1" applyAlignment="1">
      <alignment horizontal="center" vertical="center" wrapText="1"/>
    </xf>
    <xf numFmtId="44" fontId="42" fillId="25" borderId="0" xfId="0" applyNumberFormat="1" applyFont="1" applyFill="1" applyBorder="1" applyAlignment="1">
      <alignment horizontal="center" vertical="center"/>
    </xf>
    <xf numFmtId="0" fontId="42" fillId="25" borderId="0" xfId="0" applyFont="1" applyFill="1" applyBorder="1" applyAlignment="1">
      <alignment horizontal="center" vertical="center" wrapText="1"/>
    </xf>
    <xf numFmtId="0" fontId="42" fillId="25" borderId="0" xfId="0" applyFont="1" applyFill="1" applyBorder="1" applyAlignment="1">
      <alignment horizontal="left" vertical="center" wrapText="1"/>
    </xf>
    <xf numFmtId="0" fontId="59" fillId="27" borderId="10" xfId="88" applyFont="1" applyFill="1" applyBorder="1" applyAlignment="1">
      <alignment horizontal="justify" vertical="center" wrapText="1"/>
    </xf>
    <xf numFmtId="44" fontId="33" fillId="27" borderId="10" xfId="110" applyFont="1" applyFill="1" applyBorder="1" applyAlignment="1">
      <alignment vertical="center" wrapText="1"/>
    </xf>
    <xf numFmtId="44" fontId="56" fillId="26" borderId="10" xfId="107" applyFont="1" applyFill="1" applyBorder="1" applyAlignment="1">
      <alignment vertical="center"/>
    </xf>
    <xf numFmtId="0" fontId="44" fillId="0" borderId="0" xfId="0" applyFont="1" applyBorder="1" applyAlignment="1">
      <alignment horizontal="center"/>
    </xf>
    <xf numFmtId="0" fontId="63" fillId="31" borderId="10" xfId="0" applyFont="1" applyFill="1" applyBorder="1" applyAlignment="1">
      <alignment horizontal="center"/>
    </xf>
    <xf numFmtId="0" fontId="41" fillId="0" borderId="0" xfId="0" applyFont="1" applyFill="1" applyBorder="1" applyAlignment="1">
      <alignment horizontal="center"/>
    </xf>
    <xf numFmtId="0" fontId="42" fillId="26" borderId="26" xfId="0" applyFont="1" applyFill="1" applyBorder="1" applyAlignment="1">
      <alignment horizontal="center" vertical="center"/>
    </xf>
    <xf numFmtId="0" fontId="42" fillId="26" borderId="21" xfId="0" applyFont="1" applyFill="1" applyBorder="1" applyAlignment="1">
      <alignment horizontal="center" vertical="center"/>
    </xf>
    <xf numFmtId="0" fontId="42" fillId="26" borderId="10" xfId="0" applyFont="1" applyFill="1" applyBorder="1" applyAlignment="1">
      <alignment horizontal="center" vertical="center"/>
    </xf>
    <xf numFmtId="0" fontId="44" fillId="26" borderId="26" xfId="0" applyFont="1" applyFill="1" applyBorder="1" applyAlignment="1">
      <alignment horizontal="center" vertical="center"/>
    </xf>
    <xf numFmtId="0" fontId="31" fillId="0" borderId="0" xfId="0" applyFont="1" applyFill="1" applyBorder="1" applyAlignment="1">
      <alignment horizontal="center"/>
    </xf>
    <xf numFmtId="0" fontId="42" fillId="26" borderId="26" xfId="0" applyFont="1" applyFill="1" applyBorder="1" applyAlignment="1">
      <alignment horizontal="center" vertical="center"/>
    </xf>
    <xf numFmtId="0" fontId="42" fillId="26" borderId="10" xfId="0" applyFont="1" applyFill="1" applyBorder="1" applyAlignment="1">
      <alignment horizontal="center" vertical="center"/>
    </xf>
    <xf numFmtId="0" fontId="51" fillId="25" borderId="10" xfId="0" applyFont="1" applyFill="1" applyBorder="1" applyAlignment="1">
      <alignment horizontal="center" vertical="center" wrapText="1"/>
    </xf>
    <xf numFmtId="44" fontId="56" fillId="25" borderId="10" xfId="107" applyFont="1" applyFill="1" applyBorder="1" applyAlignment="1">
      <alignment horizontal="center" vertical="center" wrapText="1"/>
    </xf>
    <xf numFmtId="0" fontId="63" fillId="32" borderId="10" xfId="0" applyFont="1" applyFill="1" applyBorder="1" applyAlignment="1">
      <alignment horizontal="center" vertical="center" wrapText="1"/>
    </xf>
    <xf numFmtId="0" fontId="51" fillId="27" borderId="10" xfId="0" applyFont="1" applyFill="1" applyBorder="1" applyAlignment="1">
      <alignment vertical="center"/>
    </xf>
    <xf numFmtId="0" fontId="63" fillId="32" borderId="10" xfId="0" applyFont="1" applyFill="1" applyBorder="1" applyAlignment="1">
      <alignment horizontal="center" vertical="center"/>
    </xf>
    <xf numFmtId="0" fontId="42" fillId="26" borderId="30" xfId="0" applyFont="1" applyFill="1" applyBorder="1" applyAlignment="1">
      <alignment vertical="center"/>
    </xf>
    <xf numFmtId="0" fontId="42" fillId="26" borderId="40" xfId="0" applyFont="1" applyFill="1" applyBorder="1" applyAlignment="1">
      <alignment horizontal="center" vertical="center"/>
    </xf>
    <xf numFmtId="0" fontId="56" fillId="25" borderId="10" xfId="0" applyFont="1" applyFill="1" applyBorder="1" applyAlignment="1">
      <alignment horizontal="center" vertical="center"/>
    </xf>
    <xf numFmtId="44" fontId="56" fillId="25" borderId="10" xfId="107" applyFont="1" applyFill="1" applyBorder="1" applyAlignment="1">
      <alignment horizontal="center" vertical="center"/>
    </xf>
    <xf numFmtId="0" fontId="40" fillId="0" borderId="10" xfId="0" applyFont="1" applyBorder="1"/>
    <xf numFmtId="0" fontId="66" fillId="0" borderId="10" xfId="88" applyFont="1" applyFill="1" applyBorder="1" applyAlignment="1">
      <alignment horizontal="justify" vertical="center" wrapText="1"/>
    </xf>
    <xf numFmtId="0" fontId="66" fillId="0" borderId="25" xfId="88" applyFont="1" applyFill="1" applyBorder="1" applyAlignment="1">
      <alignment horizontal="center" vertical="center" wrapText="1"/>
    </xf>
    <xf numFmtId="44" fontId="36" fillId="0" borderId="10" xfId="126" applyFont="1" applyBorder="1" applyAlignment="1">
      <alignment vertical="center"/>
    </xf>
    <xf numFmtId="44" fontId="36" fillId="0" borderId="14" xfId="126" applyFont="1" applyBorder="1" applyAlignment="1">
      <alignment vertical="center"/>
    </xf>
    <xf numFmtId="0" fontId="59" fillId="0" borderId="10" xfId="88" applyFont="1" applyFill="1" applyBorder="1" applyAlignment="1">
      <alignment horizontal="center" vertical="center" wrapText="1"/>
    </xf>
    <xf numFmtId="0" fontId="66" fillId="0" borderId="10" xfId="88" applyFont="1" applyFill="1" applyBorder="1" applyAlignment="1">
      <alignment horizontal="center" vertical="center" wrapText="1"/>
    </xf>
    <xf numFmtId="0" fontId="39" fillId="26" borderId="10" xfId="0" applyFont="1" applyFill="1" applyBorder="1" applyAlignment="1">
      <alignment horizontal="center" vertical="center"/>
    </xf>
    <xf numFmtId="0" fontId="39" fillId="26" borderId="10" xfId="0" applyFont="1" applyFill="1" applyBorder="1" applyAlignment="1">
      <alignment vertical="center"/>
    </xf>
    <xf numFmtId="44" fontId="39" fillId="26" borderId="10" xfId="107" applyFont="1" applyFill="1" applyBorder="1" applyAlignment="1">
      <alignment vertical="center"/>
    </xf>
    <xf numFmtId="0" fontId="53" fillId="27" borderId="10" xfId="88" applyFont="1" applyFill="1" applyBorder="1" applyAlignment="1">
      <alignment horizontal="left" vertical="center" wrapText="1"/>
    </xf>
    <xf numFmtId="0" fontId="0" fillId="0" borderId="10" xfId="0" applyFont="1" applyFill="1" applyBorder="1" applyAlignment="1">
      <alignment horizontal="justify" vertical="center" wrapText="1"/>
    </xf>
    <xf numFmtId="44" fontId="42" fillId="26" borderId="33" xfId="110" applyFont="1" applyFill="1" applyBorder="1" applyAlignment="1">
      <alignment vertical="center"/>
    </xf>
    <xf numFmtId="44" fontId="0" fillId="27" borderId="10" xfId="107" applyFont="1" applyFill="1" applyBorder="1" applyAlignment="1">
      <alignment horizontal="center" vertical="center" wrapText="1"/>
    </xf>
    <xf numFmtId="44" fontId="0" fillId="27" borderId="10" xfId="110" applyFont="1" applyFill="1" applyBorder="1" applyAlignment="1">
      <alignment horizontal="center" vertical="center"/>
    </xf>
    <xf numFmtId="0" fontId="40" fillId="30" borderId="0" xfId="0" applyFont="1" applyFill="1" applyAlignment="1">
      <alignment horizontal="center" vertical="center"/>
    </xf>
    <xf numFmtId="44" fontId="40" fillId="30" borderId="0" xfId="108" applyFont="1" applyFill="1" applyAlignment="1">
      <alignment vertical="center"/>
    </xf>
    <xf numFmtId="0" fontId="40" fillId="30" borderId="0" xfId="0" applyFont="1" applyFill="1"/>
    <xf numFmtId="43" fontId="67" fillId="0" borderId="0" xfId="103" applyFont="1" applyAlignment="1">
      <alignment horizontal="center" vertical="center"/>
    </xf>
    <xf numFmtId="43" fontId="5" fillId="27" borderId="41" xfId="103" applyFont="1" applyFill="1" applyBorder="1" applyAlignment="1">
      <alignment vertical="center"/>
    </xf>
    <xf numFmtId="43" fontId="5" fillId="27" borderId="10" xfId="103" applyFont="1" applyFill="1" applyBorder="1" applyAlignment="1">
      <alignment horizontal="center" vertical="center" wrapText="1"/>
    </xf>
    <xf numFmtId="43" fontId="67" fillId="30" borderId="0" xfId="103" applyFont="1" applyFill="1" applyAlignment="1">
      <alignment horizontal="center" vertical="center"/>
    </xf>
    <xf numFmtId="43" fontId="67" fillId="27" borderId="0" xfId="103" applyFont="1" applyFill="1" applyAlignment="1">
      <alignment horizontal="center" vertical="center"/>
    </xf>
    <xf numFmtId="43" fontId="40" fillId="0" borderId="0" xfId="0" applyNumberFormat="1" applyFont="1" applyAlignment="1">
      <alignment horizontal="center" vertical="center"/>
    </xf>
    <xf numFmtId="44" fontId="59" fillId="27" borderId="14" xfId="0" applyNumberFormat="1" applyFont="1" applyFill="1" applyBorder="1" applyAlignment="1">
      <alignment horizontal="center" vertical="center"/>
    </xf>
    <xf numFmtId="0" fontId="42" fillId="29" borderId="0" xfId="0" applyFont="1" applyFill="1" applyBorder="1" applyAlignment="1">
      <alignment horizontal="center"/>
    </xf>
    <xf numFmtId="0" fontId="24" fillId="27" borderId="0" xfId="0" applyFont="1" applyFill="1" applyAlignment="1">
      <alignment horizontal="center"/>
    </xf>
    <xf numFmtId="44" fontId="51" fillId="25" borderId="10" xfId="110" applyFont="1" applyFill="1" applyBorder="1" applyAlignment="1">
      <alignment horizontal="center" vertical="center" wrapText="1"/>
    </xf>
    <xf numFmtId="44" fontId="36" fillId="0" borderId="10" xfId="110" applyFont="1" applyBorder="1" applyAlignment="1">
      <alignment vertical="center"/>
    </xf>
    <xf numFmtId="44" fontId="0" fillId="26" borderId="25" xfId="110" applyFont="1" applyFill="1" applyBorder="1" applyAlignment="1">
      <alignment horizontal="center" vertical="center" wrapText="1"/>
    </xf>
    <xf numFmtId="0" fontId="40" fillId="27" borderId="0" xfId="0" applyFont="1" applyFill="1" applyBorder="1" applyAlignment="1">
      <alignment horizontal="center" vertical="center" wrapText="1"/>
    </xf>
    <xf numFmtId="44" fontId="60" fillId="25" borderId="0" xfId="107" applyFont="1" applyFill="1" applyBorder="1" applyAlignment="1">
      <alignment horizontal="center" vertical="center" wrapText="1"/>
    </xf>
    <xf numFmtId="44" fontId="58" fillId="25" borderId="11" xfId="110" applyFont="1" applyFill="1" applyBorder="1" applyAlignment="1">
      <alignment horizontal="center" vertical="center" wrapText="1"/>
    </xf>
    <xf numFmtId="44" fontId="58" fillId="25" borderId="10" xfId="110" applyFont="1" applyFill="1" applyBorder="1" applyAlignment="1">
      <alignment horizontal="center" vertical="center" wrapText="1"/>
    </xf>
    <xf numFmtId="44" fontId="58" fillId="0" borderId="11" xfId="110" applyFont="1" applyFill="1" applyBorder="1" applyAlignment="1">
      <alignment horizontal="center" vertical="center" wrapText="1"/>
    </xf>
    <xf numFmtId="44" fontId="58" fillId="27" borderId="10" xfId="110" applyFont="1" applyFill="1" applyBorder="1" applyAlignment="1">
      <alignment horizontal="center" vertical="center"/>
    </xf>
    <xf numFmtId="0" fontId="51" fillId="0" borderId="10" xfId="0" applyFont="1" applyBorder="1" applyAlignment="1">
      <alignment vertical="center" wrapText="1"/>
    </xf>
    <xf numFmtId="0" fontId="40" fillId="0" borderId="0" xfId="0" applyFont="1" applyAlignment="1">
      <alignment wrapText="1"/>
    </xf>
    <xf numFmtId="44" fontId="51" fillId="26" borderId="25" xfId="110" applyFont="1" applyFill="1" applyBorder="1" applyAlignment="1">
      <alignment horizontal="left" vertical="center" wrapText="1"/>
    </xf>
    <xf numFmtId="0" fontId="53" fillId="0" borderId="10" xfId="0" applyFont="1" applyFill="1" applyBorder="1" applyAlignment="1">
      <alignment horizontal="center" vertical="center" wrapText="1"/>
    </xf>
    <xf numFmtId="0" fontId="53" fillId="26" borderId="10" xfId="0" applyFont="1" applyFill="1" applyBorder="1" applyAlignment="1">
      <alignment horizontal="center" vertical="center" wrapText="1"/>
    </xf>
    <xf numFmtId="44" fontId="54" fillId="25" borderId="10" xfId="110" applyFont="1" applyFill="1" applyBorder="1" applyAlignment="1">
      <alignment horizontal="center" vertical="center" wrapText="1"/>
    </xf>
    <xf numFmtId="44" fontId="56" fillId="25" borderId="10" xfId="110" applyFont="1" applyFill="1" applyBorder="1" applyAlignment="1">
      <alignment horizontal="center" vertical="center" wrapText="1"/>
    </xf>
    <xf numFmtId="44" fontId="51" fillId="0" borderId="10" xfId="110" applyFont="1" applyBorder="1" applyAlignment="1">
      <alignment vertical="center"/>
    </xf>
    <xf numFmtId="44" fontId="53" fillId="0" borderId="10" xfId="110" applyFont="1" applyFill="1" applyBorder="1" applyAlignment="1">
      <alignment horizontal="justify" vertical="center" wrapText="1"/>
    </xf>
    <xf numFmtId="0" fontId="53" fillId="27" borderId="10" xfId="0" applyFont="1" applyFill="1" applyBorder="1" applyAlignment="1">
      <alignment horizontal="left" vertical="center" wrapText="1"/>
    </xf>
    <xf numFmtId="44" fontId="25" fillId="27" borderId="10" xfId="110" applyFont="1" applyFill="1" applyBorder="1" applyAlignment="1">
      <alignment vertical="center" wrapText="1"/>
    </xf>
    <xf numFmtId="169" fontId="53" fillId="0" borderId="10" xfId="0" applyNumberFormat="1" applyFont="1" applyFill="1" applyBorder="1" applyAlignment="1">
      <alignment horizontal="right" vertical="center" wrapText="1"/>
    </xf>
    <xf numFmtId="44" fontId="51" fillId="0" borderId="10" xfId="110" applyFont="1" applyFill="1" applyBorder="1" applyAlignment="1">
      <alignment horizontal="justify" vertical="center" wrapText="1"/>
    </xf>
    <xf numFmtId="0" fontId="69" fillId="26" borderId="11" xfId="0" applyFont="1" applyFill="1" applyBorder="1" applyAlignment="1">
      <alignment horizontal="center" vertical="center" wrapText="1"/>
    </xf>
    <xf numFmtId="0" fontId="69" fillId="26" borderId="27" xfId="0" applyFont="1" applyFill="1" applyBorder="1" applyAlignment="1">
      <alignment horizontal="center" vertical="center" wrapText="1"/>
    </xf>
    <xf numFmtId="44" fontId="51" fillId="33" borderId="10" xfId="110" applyFont="1" applyFill="1" applyBorder="1" applyAlignment="1">
      <alignment horizontal="center" vertical="center" wrapText="1"/>
    </xf>
    <xf numFmtId="0" fontId="51" fillId="33" borderId="10" xfId="0" applyFont="1" applyFill="1" applyBorder="1" applyAlignment="1">
      <alignment horizontal="justify" vertical="center" wrapText="1"/>
    </xf>
    <xf numFmtId="44" fontId="51" fillId="0" borderId="10" xfId="110" quotePrefix="1" applyFont="1" applyFill="1" applyBorder="1" applyAlignment="1">
      <alignment horizontal="center" vertical="center" wrapText="1"/>
    </xf>
    <xf numFmtId="0" fontId="51" fillId="33" borderId="10" xfId="0" applyFont="1" applyFill="1" applyBorder="1" applyAlignment="1">
      <alignment vertical="center" wrapText="1"/>
    </xf>
    <xf numFmtId="0" fontId="59" fillId="33" borderId="10" xfId="0" applyFont="1" applyFill="1" applyBorder="1" applyAlignment="1">
      <alignment horizontal="justify" vertical="center" wrapText="1"/>
    </xf>
    <xf numFmtId="0" fontId="55" fillId="26" borderId="13" xfId="0" applyFont="1" applyFill="1" applyBorder="1" applyAlignment="1">
      <alignment horizontal="center" vertical="center" wrapText="1"/>
    </xf>
    <xf numFmtId="44" fontId="51" fillId="33" borderId="14" xfId="110" applyFont="1" applyFill="1" applyBorder="1" applyAlignment="1">
      <alignment horizontal="center" vertical="center"/>
    </xf>
    <xf numFmtId="0" fontId="51" fillId="33" borderId="10" xfId="0" applyFont="1" applyFill="1" applyBorder="1" applyAlignment="1">
      <alignment horizontal="left" vertical="center" wrapText="1"/>
    </xf>
    <xf numFmtId="0" fontId="51" fillId="33" borderId="14" xfId="0" applyFont="1" applyFill="1" applyBorder="1" applyAlignment="1">
      <alignment horizontal="justify" vertical="center" wrapText="1"/>
    </xf>
    <xf numFmtId="44" fontId="51" fillId="33" borderId="10" xfId="110" applyFont="1" applyFill="1" applyBorder="1" applyAlignment="1">
      <alignment horizontal="center" vertical="center"/>
    </xf>
    <xf numFmtId="0" fontId="56" fillId="33" borderId="10" xfId="0" applyFont="1" applyFill="1" applyBorder="1" applyAlignment="1">
      <alignment horizontal="left" vertical="center" wrapText="1"/>
    </xf>
    <xf numFmtId="0" fontId="56" fillId="33" borderId="10" xfId="0" applyFont="1" applyFill="1" applyBorder="1" applyAlignment="1">
      <alignment horizontal="justify" vertical="center" wrapText="1"/>
    </xf>
    <xf numFmtId="0" fontId="51" fillId="0" borderId="11" xfId="0" applyFont="1" applyFill="1" applyBorder="1" applyAlignment="1">
      <alignment horizontal="left" vertical="center" wrapText="1"/>
    </xf>
    <xf numFmtId="0" fontId="55" fillId="26" borderId="25" xfId="0" applyFont="1" applyFill="1" applyBorder="1" applyAlignment="1">
      <alignment horizontal="left" vertical="center" wrapText="1"/>
    </xf>
    <xf numFmtId="44" fontId="51" fillId="33" borderId="14" xfId="110" applyFont="1" applyFill="1" applyBorder="1" applyAlignment="1">
      <alignment horizontal="left" vertical="center"/>
    </xf>
    <xf numFmtId="0" fontId="51" fillId="33" borderId="14" xfId="0" applyFont="1" applyFill="1" applyBorder="1" applyAlignment="1">
      <alignment horizontal="left" vertical="center" wrapText="1"/>
    </xf>
    <xf numFmtId="44" fontId="51" fillId="27" borderId="10" xfId="110" applyFont="1" applyFill="1" applyBorder="1" applyAlignment="1">
      <alignment horizontal="left" vertical="center"/>
    </xf>
    <xf numFmtId="0" fontId="56" fillId="33" borderId="14" xfId="0" applyFont="1" applyFill="1" applyBorder="1" applyAlignment="1">
      <alignment horizontal="left" vertical="center" wrapText="1"/>
    </xf>
    <xf numFmtId="44" fontId="51" fillId="0" borderId="10" xfId="110" applyFont="1" applyBorder="1" applyAlignment="1">
      <alignment horizontal="left" vertical="center" wrapText="1"/>
    </xf>
    <xf numFmtId="44" fontId="51" fillId="33" borderId="10" xfId="110" applyFont="1" applyFill="1" applyBorder="1" applyAlignment="1">
      <alignment horizontal="left" vertical="center" wrapText="1"/>
    </xf>
    <xf numFmtId="44" fontId="5" fillId="27" borderId="10" xfId="110" applyFont="1" applyFill="1" applyBorder="1" applyAlignment="1">
      <alignment horizontal="left" vertical="center" wrapText="1"/>
    </xf>
    <xf numFmtId="44" fontId="51" fillId="33" borderId="10" xfId="110" quotePrefix="1" applyFont="1" applyFill="1" applyBorder="1" applyAlignment="1">
      <alignment horizontal="center" vertical="center"/>
    </xf>
    <xf numFmtId="44" fontId="51" fillId="33" borderId="10" xfId="110" quotePrefix="1" applyFont="1" applyFill="1" applyBorder="1" applyAlignment="1">
      <alignment horizontal="left" vertical="center" wrapText="1"/>
    </xf>
    <xf numFmtId="44" fontId="51" fillId="27" borderId="10" xfId="110" applyFont="1" applyFill="1" applyBorder="1" applyAlignment="1">
      <alignment horizontal="left" vertical="center" wrapText="1"/>
    </xf>
    <xf numFmtId="44" fontId="56" fillId="33" borderId="10" xfId="110" applyFont="1" applyFill="1" applyBorder="1" applyAlignment="1">
      <alignment horizontal="left" vertical="center" wrapText="1"/>
    </xf>
    <xf numFmtId="44" fontId="35" fillId="27" borderId="10" xfId="110" applyFont="1" applyFill="1" applyBorder="1" applyAlignment="1">
      <alignment horizontal="left" vertical="center" wrapText="1"/>
    </xf>
    <xf numFmtId="44" fontId="42" fillId="26" borderId="26" xfId="107" applyFont="1" applyFill="1" applyBorder="1" applyAlignment="1">
      <alignment horizontal="center" vertical="center" wrapText="1"/>
    </xf>
    <xf numFmtId="44" fontId="60" fillId="26" borderId="26" xfId="107" applyFont="1" applyFill="1" applyBorder="1" applyAlignment="1">
      <alignment horizontal="center" vertical="center"/>
    </xf>
    <xf numFmtId="0" fontId="59" fillId="27" borderId="14" xfId="0" applyFont="1" applyFill="1" applyBorder="1" applyAlignment="1">
      <alignment horizontal="left" vertical="center" wrapText="1"/>
    </xf>
    <xf numFmtId="0" fontId="59" fillId="27" borderId="10" xfId="0" applyFont="1" applyFill="1" applyBorder="1" applyAlignment="1">
      <alignment horizontal="left" vertical="center" wrapText="1"/>
    </xf>
    <xf numFmtId="44" fontId="59" fillId="27" borderId="14" xfId="110" applyFont="1" applyFill="1" applyBorder="1" applyAlignment="1">
      <alignment horizontal="left" vertical="center" wrapText="1"/>
    </xf>
    <xf numFmtId="44" fontId="55" fillId="25" borderId="10" xfId="110" applyFont="1" applyFill="1" applyBorder="1" applyAlignment="1">
      <alignment horizontal="left" vertical="center" wrapText="1"/>
    </xf>
    <xf numFmtId="44" fontId="59" fillId="27" borderId="10" xfId="110" applyFont="1" applyFill="1" applyBorder="1" applyAlignment="1">
      <alignment horizontal="left" vertical="center" wrapText="1"/>
    </xf>
    <xf numFmtId="44" fontId="59" fillId="25" borderId="10" xfId="110" applyFont="1" applyFill="1" applyBorder="1" applyAlignment="1">
      <alignment horizontal="left" vertical="center" wrapText="1"/>
    </xf>
    <xf numFmtId="44" fontId="70" fillId="25" borderId="10" xfId="110" applyFont="1" applyFill="1" applyBorder="1" applyAlignment="1">
      <alignment horizontal="center" vertical="center" wrapText="1"/>
    </xf>
    <xf numFmtId="0" fontId="59" fillId="0" borderId="10" xfId="0" applyFont="1" applyFill="1" applyBorder="1" applyAlignment="1">
      <alignment horizontal="left" vertical="center" wrapText="1"/>
    </xf>
    <xf numFmtId="44" fontId="55" fillId="27" borderId="10" xfId="110" applyFont="1" applyFill="1" applyBorder="1" applyAlignment="1">
      <alignment horizontal="left" vertical="center" wrapText="1"/>
    </xf>
    <xf numFmtId="42" fontId="59" fillId="27" borderId="10" xfId="110" applyNumberFormat="1" applyFont="1" applyFill="1" applyBorder="1" applyAlignment="1">
      <alignment horizontal="left" vertical="center" wrapText="1"/>
    </xf>
    <xf numFmtId="0" fontId="59" fillId="0" borderId="10" xfId="0" applyFont="1" applyFill="1" applyBorder="1" applyAlignment="1">
      <alignment horizontal="center" vertical="center" wrapText="1"/>
    </xf>
    <xf numFmtId="0" fontId="59" fillId="33" borderId="10" xfId="88" applyFont="1" applyFill="1" applyBorder="1" applyAlignment="1">
      <alignment horizontal="justify" vertical="center" wrapText="1"/>
    </xf>
    <xf numFmtId="44" fontId="51" fillId="33" borderId="10" xfId="108" applyFont="1" applyFill="1" applyBorder="1" applyAlignment="1">
      <alignment vertical="center"/>
    </xf>
    <xf numFmtId="44" fontId="51" fillId="0" borderId="14" xfId="110" applyFont="1" applyBorder="1" applyAlignment="1">
      <alignment horizontal="center" vertical="center" wrapText="1"/>
    </xf>
    <xf numFmtId="44" fontId="39" fillId="25" borderId="10" xfId="108" applyFont="1" applyFill="1" applyBorder="1" applyAlignment="1">
      <alignment horizontal="center" vertical="center" wrapText="1"/>
    </xf>
    <xf numFmtId="14" fontId="51" fillId="0" borderId="10" xfId="0" applyNumberFormat="1" applyFont="1" applyBorder="1" applyAlignment="1">
      <alignment horizontal="left" vertical="center" wrapText="1"/>
    </xf>
    <xf numFmtId="8" fontId="53" fillId="0" borderId="10" xfId="0" applyNumberFormat="1" applyFont="1" applyFill="1" applyBorder="1" applyAlignment="1">
      <alignment horizontal="center" vertical="center" wrapText="1"/>
    </xf>
    <xf numFmtId="44" fontId="59" fillId="0" borderId="10" xfId="110" applyFont="1" applyFill="1" applyBorder="1" applyAlignment="1">
      <alignment horizontal="left" vertical="center" wrapText="1"/>
    </xf>
    <xf numFmtId="43" fontId="0" fillId="27" borderId="10" xfId="103" applyFont="1" applyFill="1" applyBorder="1" applyAlignment="1">
      <alignment horizontal="center" vertical="center" wrapText="1"/>
    </xf>
    <xf numFmtId="0" fontId="55" fillId="25" borderId="25" xfId="0" applyFont="1" applyFill="1" applyBorder="1" applyAlignment="1">
      <alignment horizontal="center" vertical="center" wrapText="1"/>
    </xf>
    <xf numFmtId="44" fontId="51" fillId="26" borderId="10" xfId="110" applyFont="1" applyFill="1" applyBorder="1" applyAlignment="1">
      <alignment horizontal="left" vertical="center" wrapText="1"/>
    </xf>
    <xf numFmtId="44" fontId="51" fillId="26" borderId="10" xfId="110" applyFont="1" applyFill="1" applyBorder="1" applyAlignment="1">
      <alignment vertical="center" wrapText="1"/>
    </xf>
    <xf numFmtId="14" fontId="51" fillId="26" borderId="10" xfId="0" applyNumberFormat="1" applyFont="1" applyFill="1" applyBorder="1" applyAlignment="1" applyProtection="1">
      <alignment horizontal="left" vertical="center" wrapText="1"/>
      <protection locked="0"/>
    </xf>
    <xf numFmtId="44" fontId="51" fillId="0" borderId="25" xfId="110" applyFont="1" applyFill="1" applyBorder="1" applyAlignment="1">
      <alignment horizontal="left" vertical="center" wrapText="1"/>
    </xf>
    <xf numFmtId="44" fontId="51" fillId="0" borderId="25" xfId="110" applyFont="1" applyFill="1" applyBorder="1" applyAlignment="1">
      <alignment horizontal="center" vertical="center" wrapText="1"/>
    </xf>
    <xf numFmtId="0" fontId="0" fillId="0" borderId="10" xfId="0" applyFont="1" applyFill="1" applyBorder="1" applyAlignment="1">
      <alignment horizontal="center" vertical="center"/>
    </xf>
    <xf numFmtId="0" fontId="59" fillId="25" borderId="10" xfId="88" applyFont="1" applyFill="1" applyBorder="1" applyAlignment="1">
      <alignment horizontal="center" vertical="center"/>
    </xf>
    <xf numFmtId="0" fontId="59" fillId="25" borderId="10" xfId="88" applyFont="1" applyFill="1" applyBorder="1" applyAlignment="1">
      <alignment horizontal="justify" vertical="center" wrapText="1"/>
    </xf>
    <xf numFmtId="0" fontId="51" fillId="25" borderId="10" xfId="0" applyFont="1" applyFill="1" applyBorder="1" applyAlignment="1">
      <alignment vertical="center"/>
    </xf>
    <xf numFmtId="44" fontId="59" fillId="25" borderId="10" xfId="107" applyFont="1" applyFill="1" applyBorder="1" applyAlignment="1">
      <alignment horizontal="justify" vertical="center" wrapText="1"/>
    </xf>
    <xf numFmtId="44" fontId="53" fillId="25" borderId="10" xfId="110" applyFont="1" applyFill="1" applyBorder="1" applyAlignment="1">
      <alignment horizontal="justify" vertical="center" wrapText="1"/>
    </xf>
    <xf numFmtId="0" fontId="53" fillId="25" borderId="10" xfId="88" applyFont="1" applyFill="1" applyBorder="1" applyAlignment="1">
      <alignment horizontal="left" vertical="center" wrapText="1"/>
    </xf>
    <xf numFmtId="0" fontId="59" fillId="25" borderId="10" xfId="88" applyFont="1" applyFill="1" applyBorder="1" applyAlignment="1">
      <alignment horizontal="center" vertical="center" wrapText="1"/>
    </xf>
    <xf numFmtId="44" fontId="53" fillId="25" borderId="14" xfId="110" applyFont="1" applyFill="1" applyBorder="1" applyAlignment="1">
      <alignment horizontal="justify" vertical="center" wrapText="1"/>
    </xf>
    <xf numFmtId="0" fontId="53" fillId="25" borderId="14" xfId="88" applyFont="1" applyFill="1" applyBorder="1" applyAlignment="1">
      <alignment horizontal="left" vertical="center" wrapText="1"/>
    </xf>
    <xf numFmtId="0" fontId="59" fillId="25" borderId="14" xfId="88" applyFont="1" applyFill="1" applyBorder="1" applyAlignment="1">
      <alignment horizontal="center" vertical="center" wrapText="1"/>
    </xf>
    <xf numFmtId="169" fontId="53" fillId="25" borderId="10" xfId="0" applyNumberFormat="1" applyFont="1" applyFill="1" applyBorder="1" applyAlignment="1">
      <alignment horizontal="right" vertical="center" wrapText="1"/>
    </xf>
    <xf numFmtId="0" fontId="53" fillId="25" borderId="10" xfId="0" applyFont="1" applyFill="1" applyBorder="1" applyAlignment="1">
      <alignment horizontal="center" vertical="center" wrapText="1"/>
    </xf>
    <xf numFmtId="0" fontId="55" fillId="25" borderId="10" xfId="0" applyFont="1" applyFill="1" applyBorder="1" applyAlignment="1">
      <alignment horizontal="left" vertical="center" wrapText="1"/>
    </xf>
    <xf numFmtId="0" fontId="55" fillId="25" borderId="10" xfId="0" applyFont="1" applyFill="1" applyBorder="1" applyAlignment="1">
      <alignment horizontal="justify" vertical="center" wrapText="1"/>
    </xf>
    <xf numFmtId="0" fontId="59" fillId="0" borderId="10" xfId="0" applyFont="1" applyFill="1" applyBorder="1" applyAlignment="1">
      <alignment horizontal="center" vertical="center"/>
    </xf>
    <xf numFmtId="0" fontId="59" fillId="0" borderId="10" xfId="0" applyFont="1" applyFill="1" applyBorder="1" applyAlignment="1">
      <alignment horizontal="justify" vertical="center" wrapText="1"/>
    </xf>
    <xf numFmtId="44" fontId="59" fillId="0" borderId="10" xfId="107" applyFont="1" applyFill="1" applyBorder="1" applyAlignment="1">
      <alignment horizontal="center" vertical="center" wrapText="1"/>
    </xf>
    <xf numFmtId="0" fontId="42" fillId="0" borderId="0" xfId="0" applyFont="1" applyAlignment="1">
      <alignment horizontal="center" vertical="center"/>
    </xf>
    <xf numFmtId="0" fontId="63" fillId="31" borderId="10" xfId="0" applyFont="1" applyFill="1" applyBorder="1" applyAlignment="1">
      <alignment horizontal="center"/>
    </xf>
    <xf numFmtId="44" fontId="41" fillId="26" borderId="26" xfId="110" applyFont="1" applyFill="1" applyBorder="1" applyAlignment="1">
      <alignment horizontal="center" vertical="center" wrapText="1"/>
    </xf>
    <xf numFmtId="0" fontId="51" fillId="0" borderId="10" xfId="0" applyFont="1" applyBorder="1" applyAlignment="1">
      <alignment horizontal="left" vertical="center" wrapText="1"/>
    </xf>
    <xf numFmtId="0" fontId="53" fillId="0" borderId="10" xfId="0" applyFont="1" applyFill="1" applyBorder="1" applyAlignment="1">
      <alignment horizontal="left" vertical="center" wrapText="1"/>
    </xf>
    <xf numFmtId="0" fontId="53" fillId="26" borderId="10" xfId="0" applyFont="1" applyFill="1" applyBorder="1" applyAlignment="1">
      <alignment horizontal="left" vertical="center" wrapText="1"/>
    </xf>
    <xf numFmtId="0" fontId="71" fillId="0" borderId="0" xfId="0" applyFont="1" applyAlignment="1">
      <alignment horizontal="center" vertical="center"/>
    </xf>
    <xf numFmtId="0" fontId="42" fillId="26" borderId="0" xfId="0" applyFont="1" applyFill="1" applyAlignment="1">
      <alignment horizontal="center" vertical="center" wrapText="1"/>
    </xf>
    <xf numFmtId="0" fontId="60" fillId="0" borderId="0" xfId="0" applyFont="1"/>
    <xf numFmtId="0" fontId="42" fillId="26" borderId="0" xfId="0" applyFont="1" applyFill="1" applyAlignment="1">
      <alignment vertical="center" wrapText="1"/>
    </xf>
    <xf numFmtId="44" fontId="42" fillId="26" borderId="33" xfId="110" applyNumberFormat="1" applyFont="1" applyFill="1" applyBorder="1" applyAlignment="1">
      <alignment vertical="center"/>
    </xf>
    <xf numFmtId="0" fontId="55" fillId="25" borderId="25" xfId="0" applyFont="1" applyFill="1" applyBorder="1" applyAlignment="1">
      <alignment horizontal="center" vertical="center" wrapText="1"/>
    </xf>
    <xf numFmtId="44" fontId="66" fillId="27" borderId="10" xfId="0" applyNumberFormat="1" applyFont="1" applyFill="1" applyBorder="1" applyAlignment="1">
      <alignment horizontal="center" vertical="center"/>
    </xf>
    <xf numFmtId="0" fontId="41" fillId="29" borderId="10" xfId="88" applyFont="1" applyFill="1" applyBorder="1" applyAlignment="1">
      <alignment horizontal="center" vertical="center"/>
    </xf>
    <xf numFmtId="0" fontId="41" fillId="0" borderId="0" xfId="88" applyFont="1" applyFill="1" applyBorder="1" applyAlignment="1">
      <alignment horizontal="center" vertical="center"/>
    </xf>
    <xf numFmtId="44" fontId="72" fillId="27" borderId="10" xfId="107" applyFont="1" applyFill="1" applyBorder="1" applyAlignment="1">
      <alignment horizontal="left" vertical="center" wrapText="1"/>
    </xf>
    <xf numFmtId="44" fontId="39" fillId="0" borderId="0" xfId="108" applyFont="1" applyFill="1" applyBorder="1" applyAlignment="1">
      <alignment horizontal="center" vertical="center" wrapText="1"/>
    </xf>
    <xf numFmtId="0" fontId="72" fillId="27" borderId="10" xfId="0" applyFont="1" applyFill="1" applyBorder="1" applyAlignment="1">
      <alignment horizontal="left" vertical="center" wrapText="1"/>
    </xf>
    <xf numFmtId="0" fontId="0" fillId="0" borderId="0" xfId="0"/>
    <xf numFmtId="0" fontId="40" fillId="0" borderId="0" xfId="0" applyFont="1"/>
    <xf numFmtId="0" fontId="44" fillId="0" borderId="0" xfId="0" applyFont="1" applyBorder="1" applyAlignment="1">
      <alignment horizontal="center"/>
    </xf>
    <xf numFmtId="0" fontId="40" fillId="0" borderId="0" xfId="0" applyFont="1" applyBorder="1"/>
    <xf numFmtId="0" fontId="43" fillId="0" borderId="0" xfId="0" applyFont="1" applyBorder="1" applyAlignment="1">
      <alignment horizontal="center"/>
    </xf>
    <xf numFmtId="0" fontId="42" fillId="25" borderId="22" xfId="0" applyFont="1" applyFill="1" applyBorder="1" applyAlignment="1">
      <alignment horizontal="center" vertical="center"/>
    </xf>
    <xf numFmtId="0" fontId="42" fillId="25" borderId="23" xfId="0" applyFont="1" applyFill="1" applyBorder="1" applyAlignment="1">
      <alignment horizontal="center" vertical="center"/>
    </xf>
    <xf numFmtId="0" fontId="42" fillId="25" borderId="23" xfId="0" applyFont="1" applyFill="1" applyBorder="1" applyAlignment="1">
      <alignment horizontal="center" vertical="center" wrapText="1"/>
    </xf>
    <xf numFmtId="0" fontId="41" fillId="29" borderId="26" xfId="88" applyFont="1" applyFill="1" applyBorder="1" applyAlignment="1">
      <alignment horizontal="center" vertical="center"/>
    </xf>
    <xf numFmtId="0" fontId="41" fillId="29" borderId="21" xfId="88" applyFont="1" applyFill="1" applyBorder="1" applyAlignment="1">
      <alignment horizontal="center" vertical="center"/>
    </xf>
    <xf numFmtId="0" fontId="41" fillId="29" borderId="25" xfId="88" applyFont="1" applyFill="1" applyBorder="1" applyAlignment="1">
      <alignment horizontal="center" vertical="center"/>
    </xf>
    <xf numFmtId="0" fontId="57" fillId="27" borderId="10" xfId="0" applyFont="1" applyFill="1" applyBorder="1" applyAlignment="1">
      <alignment horizontal="center" vertical="center" wrapText="1"/>
    </xf>
    <xf numFmtId="0" fontId="57" fillId="27" borderId="10" xfId="0" applyFont="1" applyFill="1" applyBorder="1" applyAlignment="1">
      <alignment horizontal="left" vertical="center" wrapText="1"/>
    </xf>
    <xf numFmtId="0" fontId="58" fillId="27" borderId="10" xfId="0" applyFont="1" applyFill="1" applyBorder="1" applyAlignment="1">
      <alignment horizontal="center" vertical="center" wrapText="1"/>
    </xf>
    <xf numFmtId="44" fontId="57" fillId="34" borderId="10" xfId="138" applyFont="1" applyFill="1" applyBorder="1" applyAlignment="1">
      <alignment horizontal="center" vertical="center" wrapText="1"/>
    </xf>
    <xf numFmtId="44" fontId="42" fillId="0" borderId="12" xfId="0" applyNumberFormat="1" applyFont="1" applyBorder="1" applyAlignment="1">
      <alignment horizontal="left" vertical="center" wrapText="1"/>
    </xf>
    <xf numFmtId="0" fontId="57" fillId="27" borderId="25" xfId="0" applyFont="1" applyFill="1" applyBorder="1" applyAlignment="1">
      <alignment horizontal="left" vertical="center" wrapText="1"/>
    </xf>
    <xf numFmtId="0" fontId="57" fillId="27" borderId="10" xfId="0" applyFont="1" applyFill="1" applyBorder="1" applyAlignment="1">
      <alignment vertical="center" wrapText="1"/>
    </xf>
    <xf numFmtId="0" fontId="58" fillId="27" borderId="10" xfId="0" applyFont="1" applyFill="1" applyBorder="1" applyAlignment="1">
      <alignment vertical="center" wrapText="1"/>
    </xf>
    <xf numFmtId="44" fontId="42" fillId="29" borderId="10" xfId="0" applyNumberFormat="1" applyFont="1" applyFill="1" applyBorder="1" applyAlignment="1">
      <alignment horizontal="left" vertical="center"/>
    </xf>
    <xf numFmtId="0" fontId="38" fillId="0" borderId="0" xfId="100" applyBorder="1" applyAlignment="1">
      <alignment horizontal="right" vertical="center"/>
    </xf>
    <xf numFmtId="43" fontId="5" fillId="27" borderId="41" xfId="130" applyFont="1" applyFill="1" applyBorder="1" applyAlignment="1">
      <alignment vertical="center"/>
    </xf>
    <xf numFmtId="44" fontId="42" fillId="25" borderId="10" xfId="0" applyNumberFormat="1" applyFont="1" applyFill="1" applyBorder="1" applyAlignment="1">
      <alignment horizontal="center" vertical="center"/>
    </xf>
    <xf numFmtId="43" fontId="67" fillId="27" borderId="10" xfId="130" applyFont="1" applyFill="1" applyBorder="1" applyAlignment="1">
      <alignment vertical="center"/>
    </xf>
    <xf numFmtId="43" fontId="5" fillId="27" borderId="10" xfId="130" applyFont="1" applyFill="1" applyBorder="1" applyAlignment="1">
      <alignment vertical="center"/>
    </xf>
    <xf numFmtId="43" fontId="5" fillId="27" borderId="42" xfId="130" applyFont="1" applyFill="1" applyBorder="1" applyAlignment="1">
      <alignment vertical="center"/>
    </xf>
    <xf numFmtId="43" fontId="5" fillId="34" borderId="41" xfId="130" applyFont="1" applyFill="1" applyBorder="1" applyAlignment="1">
      <alignment vertical="center"/>
    </xf>
    <xf numFmtId="43" fontId="67" fillId="34" borderId="0" xfId="130" applyFont="1" applyFill="1" applyAlignment="1">
      <alignment vertical="center"/>
    </xf>
    <xf numFmtId="44" fontId="56" fillId="27" borderId="25" xfId="110" applyFont="1" applyFill="1" applyBorder="1" applyAlignment="1">
      <alignment horizontal="center" vertical="center" wrapText="1"/>
    </xf>
    <xf numFmtId="44" fontId="56" fillId="26" borderId="10" xfId="110" applyFont="1" applyFill="1" applyBorder="1" applyAlignment="1">
      <alignment horizontal="center" vertical="center" wrapText="1"/>
    </xf>
    <xf numFmtId="43" fontId="39" fillId="27" borderId="10" xfId="103" applyFont="1" applyFill="1" applyBorder="1" applyAlignment="1">
      <alignment horizontal="center" vertical="center" wrapText="1"/>
    </xf>
    <xf numFmtId="44" fontId="39" fillId="26" borderId="25" xfId="110" applyFont="1" applyFill="1" applyBorder="1" applyAlignment="1">
      <alignment horizontal="center" vertical="center" wrapText="1"/>
    </xf>
    <xf numFmtId="0" fontId="69" fillId="0" borderId="10" xfId="0" applyFont="1" applyFill="1" applyBorder="1" applyAlignment="1">
      <alignment horizontal="center" vertical="center" wrapText="1"/>
    </xf>
    <xf numFmtId="0" fontId="69" fillId="26" borderId="10" xfId="0" applyFont="1" applyFill="1" applyBorder="1" applyAlignment="1">
      <alignment horizontal="center" vertical="center" wrapText="1"/>
    </xf>
    <xf numFmtId="44" fontId="60" fillId="25" borderId="11" xfId="110" applyFont="1" applyFill="1" applyBorder="1" applyAlignment="1">
      <alignment horizontal="center" vertical="center" wrapText="1"/>
    </xf>
    <xf numFmtId="44" fontId="60" fillId="0" borderId="11" xfId="110" applyFont="1" applyFill="1" applyBorder="1" applyAlignment="1">
      <alignment horizontal="center" vertical="center" wrapText="1"/>
    </xf>
    <xf numFmtId="44" fontId="60" fillId="25" borderId="10" xfId="110" applyFont="1" applyFill="1" applyBorder="1" applyAlignment="1">
      <alignment horizontal="center" vertical="center" wrapText="1"/>
    </xf>
    <xf numFmtId="0" fontId="55" fillId="25" borderId="14" xfId="88" applyFont="1" applyFill="1" applyBorder="1" applyAlignment="1">
      <alignment horizontal="center" vertical="center" wrapText="1"/>
    </xf>
    <xf numFmtId="0" fontId="55" fillId="0" borderId="10" xfId="88" applyFont="1" applyFill="1" applyBorder="1" applyAlignment="1">
      <alignment horizontal="center" vertical="center" wrapText="1"/>
    </xf>
    <xf numFmtId="0" fontId="55" fillId="25" borderId="10" xfId="88" applyFont="1" applyFill="1" applyBorder="1" applyAlignment="1">
      <alignment horizontal="center" vertical="center" wrapText="1"/>
    </xf>
    <xf numFmtId="0" fontId="56" fillId="33" borderId="10" xfId="0" applyFont="1" applyFill="1" applyBorder="1" applyAlignment="1">
      <alignment horizontal="center" vertical="center" wrapText="1"/>
    </xf>
    <xf numFmtId="0" fontId="55" fillId="27" borderId="10" xfId="0" applyFont="1" applyFill="1" applyBorder="1" applyAlignment="1">
      <alignment horizontal="center" vertical="center" wrapText="1"/>
    </xf>
    <xf numFmtId="0" fontId="55" fillId="25" borderId="10" xfId="0" applyFont="1" applyFill="1" applyBorder="1" applyAlignment="1">
      <alignment horizontal="center" vertical="center" wrapText="1"/>
    </xf>
    <xf numFmtId="0" fontId="55" fillId="0" borderId="10" xfId="0" applyFont="1" applyFill="1" applyBorder="1" applyAlignment="1">
      <alignment horizontal="center" vertical="center" wrapText="1"/>
    </xf>
    <xf numFmtId="0" fontId="69" fillId="25" borderId="10" xfId="0" applyFont="1" applyFill="1" applyBorder="1" applyAlignment="1">
      <alignment horizontal="center" vertical="center" wrapText="1"/>
    </xf>
    <xf numFmtId="4" fontId="56" fillId="0" borderId="10" xfId="0" applyNumberFormat="1" applyFont="1" applyBorder="1" applyAlignment="1">
      <alignment horizontal="center" vertical="center"/>
    </xf>
    <xf numFmtId="0" fontId="42" fillId="26" borderId="26" xfId="0" applyFont="1" applyFill="1" applyBorder="1" applyAlignment="1">
      <alignment horizontal="center" vertical="center"/>
    </xf>
    <xf numFmtId="0" fontId="24" fillId="0" borderId="0" xfId="0" applyFont="1" applyFill="1" applyAlignment="1">
      <alignment horizontal="center"/>
    </xf>
    <xf numFmtId="0" fontId="42" fillId="26" borderId="26" xfId="0" applyFont="1" applyFill="1" applyBorder="1" applyAlignment="1">
      <alignment horizontal="center" vertical="center"/>
    </xf>
    <xf numFmtId="0" fontId="42" fillId="26" borderId="25" xfId="0" applyFont="1" applyFill="1" applyBorder="1" applyAlignment="1">
      <alignment horizontal="center" vertical="center"/>
    </xf>
    <xf numFmtId="0" fontId="49" fillId="0" borderId="0" xfId="0" applyFont="1" applyAlignment="1">
      <alignment horizontal="center"/>
    </xf>
    <xf numFmtId="0" fontId="63" fillId="31" borderId="10" xfId="0" applyFont="1" applyFill="1" applyBorder="1" applyAlignment="1">
      <alignment horizontal="center"/>
    </xf>
    <xf numFmtId="0" fontId="42" fillId="29" borderId="0" xfId="0" applyFont="1" applyFill="1" applyBorder="1" applyAlignment="1">
      <alignment horizontal="center"/>
    </xf>
    <xf numFmtId="0" fontId="42" fillId="26" borderId="21" xfId="0" applyFont="1" applyFill="1" applyBorder="1" applyAlignment="1">
      <alignment horizontal="center" vertical="center"/>
    </xf>
    <xf numFmtId="0" fontId="42" fillId="26" borderId="10" xfId="0" applyFont="1" applyFill="1" applyBorder="1" applyAlignment="1">
      <alignment horizontal="center" vertical="center"/>
    </xf>
    <xf numFmtId="0" fontId="24" fillId="0" borderId="0" xfId="0" applyFont="1" applyFill="1" applyAlignment="1">
      <alignment horizontal="center" wrapText="1"/>
    </xf>
    <xf numFmtId="0" fontId="41" fillId="0" borderId="0" xfId="0" applyFont="1" applyFill="1" applyBorder="1" applyAlignment="1">
      <alignment horizontal="center"/>
    </xf>
    <xf numFmtId="0" fontId="42" fillId="29" borderId="36" xfId="0" applyFont="1" applyFill="1" applyBorder="1" applyAlignment="1">
      <alignment horizontal="center"/>
    </xf>
    <xf numFmtId="0" fontId="42" fillId="29" borderId="37" xfId="0" applyFont="1" applyFill="1" applyBorder="1" applyAlignment="1">
      <alignment horizontal="center"/>
    </xf>
    <xf numFmtId="0" fontId="42" fillId="29" borderId="38" xfId="0" applyFont="1" applyFill="1" applyBorder="1" applyAlignment="1">
      <alignment horizontal="center"/>
    </xf>
    <xf numFmtId="0" fontId="44" fillId="26" borderId="12" xfId="0" applyFont="1" applyFill="1" applyBorder="1" applyAlignment="1">
      <alignment horizontal="center" vertical="center"/>
    </xf>
    <xf numFmtId="0" fontId="44" fillId="26" borderId="13" xfId="0" applyFont="1" applyFill="1" applyBorder="1" applyAlignment="1">
      <alignment horizontal="center" vertical="center"/>
    </xf>
    <xf numFmtId="0" fontId="0" fillId="0" borderId="0" xfId="0" applyAlignment="1">
      <alignment horizontal="center" wrapText="1"/>
    </xf>
    <xf numFmtId="0" fontId="41" fillId="0" borderId="0" xfId="0" applyFont="1" applyFill="1" applyBorder="1" applyAlignment="1">
      <alignment horizontal="center" wrapText="1"/>
    </xf>
    <xf numFmtId="0" fontId="44" fillId="0" borderId="0" xfId="0" applyFont="1" applyBorder="1" applyAlignment="1">
      <alignment horizontal="center" wrapText="1"/>
    </xf>
    <xf numFmtId="0" fontId="34" fillId="0" borderId="0" xfId="0" applyFont="1" applyFill="1" applyAlignment="1">
      <alignment horizontal="center"/>
    </xf>
    <xf numFmtId="0" fontId="55" fillId="25" borderId="26" xfId="0" applyFont="1" applyFill="1" applyBorder="1" applyAlignment="1">
      <alignment horizontal="center" vertical="center" wrapText="1"/>
    </xf>
    <xf numFmtId="0" fontId="55" fillId="25" borderId="25" xfId="0" applyFont="1" applyFill="1" applyBorder="1" applyAlignment="1">
      <alignment horizontal="center" vertical="center" wrapText="1"/>
    </xf>
    <xf numFmtId="0" fontId="48" fillId="0" borderId="0" xfId="0" applyFont="1" applyAlignment="1">
      <alignment horizontal="center" vertical="center"/>
    </xf>
    <xf numFmtId="0" fontId="48" fillId="29" borderId="12" xfId="0" applyFont="1" applyFill="1" applyBorder="1" applyAlignment="1">
      <alignment horizontal="center" vertical="center"/>
    </xf>
    <xf numFmtId="0" fontId="48" fillId="29" borderId="13" xfId="0" applyFont="1" applyFill="1" applyBorder="1" applyAlignment="1">
      <alignment horizontal="center" vertical="center"/>
    </xf>
    <xf numFmtId="0" fontId="42" fillId="29" borderId="12" xfId="0" applyFont="1" applyFill="1" applyBorder="1" applyAlignment="1">
      <alignment horizontal="center"/>
    </xf>
    <xf numFmtId="0" fontId="42" fillId="29" borderId="13" xfId="0" applyFont="1" applyFill="1" applyBorder="1" applyAlignment="1">
      <alignment horizontal="center"/>
    </xf>
    <xf numFmtId="0" fontId="24" fillId="27" borderId="0" xfId="0" applyFont="1" applyFill="1" applyAlignment="1">
      <alignment horizontal="center"/>
    </xf>
    <xf numFmtId="0" fontId="24" fillId="27" borderId="13" xfId="0" applyFont="1" applyFill="1" applyBorder="1" applyAlignment="1">
      <alignment horizontal="center"/>
    </xf>
    <xf numFmtId="0" fontId="40" fillId="0" borderId="28" xfId="0" applyFont="1" applyBorder="1" applyAlignment="1">
      <alignment horizontal="center" vertical="center"/>
    </xf>
    <xf numFmtId="0" fontId="42" fillId="29" borderId="30" xfId="0" applyFont="1" applyFill="1" applyBorder="1" applyAlignment="1">
      <alignment vertical="center"/>
    </xf>
    <xf numFmtId="0" fontId="44" fillId="0" borderId="0" xfId="0" applyFont="1" applyBorder="1" applyAlignment="1">
      <alignment horizontal="center"/>
    </xf>
    <xf numFmtId="0" fontId="42" fillId="25" borderId="29" xfId="0" applyFont="1" applyFill="1" applyBorder="1" applyAlignment="1">
      <alignment horizontal="center" vertical="center"/>
    </xf>
    <xf numFmtId="0" fontId="42" fillId="25" borderId="0" xfId="0" applyFont="1" applyFill="1" applyBorder="1" applyAlignment="1">
      <alignment horizontal="center" vertical="center"/>
    </xf>
    <xf numFmtId="0" fontId="41" fillId="0" borderId="26" xfId="88" applyFont="1" applyFill="1" applyBorder="1" applyAlignment="1">
      <alignment horizontal="center" vertical="center"/>
    </xf>
    <xf numFmtId="0" fontId="41" fillId="0" borderId="21" xfId="88" applyFont="1" applyFill="1" applyBorder="1" applyAlignment="1">
      <alignment horizontal="center" vertical="center"/>
    </xf>
    <xf numFmtId="0" fontId="41" fillId="0" borderId="25" xfId="88" applyFont="1" applyFill="1" applyBorder="1" applyAlignment="1">
      <alignment horizontal="center" vertical="center"/>
    </xf>
    <xf numFmtId="0" fontId="42" fillId="29" borderId="28" xfId="0" applyFont="1" applyFill="1" applyBorder="1" applyAlignment="1">
      <alignment horizontal="center" vertical="center"/>
    </xf>
    <xf numFmtId="43" fontId="67" fillId="0" borderId="28" xfId="103" applyFont="1" applyBorder="1" applyAlignment="1">
      <alignment horizontal="center" vertical="center"/>
    </xf>
    <xf numFmtId="0" fontId="49" fillId="0" borderId="0" xfId="0" applyFont="1" applyFill="1" applyBorder="1" applyAlignment="1">
      <alignment horizontal="center"/>
    </xf>
    <xf numFmtId="0" fontId="65" fillId="0" borderId="0" xfId="0" applyFont="1" applyBorder="1" applyAlignment="1">
      <alignment horizontal="center"/>
    </xf>
    <xf numFmtId="0" fontId="56" fillId="26" borderId="26" xfId="0" applyFont="1" applyFill="1" applyBorder="1" applyAlignment="1">
      <alignment horizontal="center" vertical="center"/>
    </xf>
    <xf numFmtId="43" fontId="68" fillId="26" borderId="21" xfId="103" applyFont="1" applyFill="1" applyBorder="1" applyAlignment="1">
      <alignment horizontal="center" vertical="center"/>
    </xf>
    <xf numFmtId="0" fontId="41" fillId="0" borderId="10" xfId="88" applyFont="1" applyFill="1" applyBorder="1" applyAlignment="1">
      <alignment horizontal="center" vertical="center"/>
    </xf>
    <xf numFmtId="44" fontId="39" fillId="0" borderId="14" xfId="107" applyFont="1" applyBorder="1" applyAlignment="1">
      <alignment horizontal="center" vertical="center" wrapText="1"/>
    </xf>
    <xf numFmtId="0" fontId="69" fillId="26" borderId="43" xfId="0" applyFont="1" applyFill="1" applyBorder="1" applyAlignment="1">
      <alignment horizontal="center" vertical="center" wrapText="1"/>
    </xf>
    <xf numFmtId="44" fontId="39" fillId="27" borderId="11" xfId="107" applyFont="1" applyFill="1" applyBorder="1" applyAlignment="1">
      <alignment horizontal="center" vertical="center" wrapText="1"/>
    </xf>
  </cellXfs>
  <cellStyles count="140">
    <cellStyle name="20% - Accent1 2" xfId="1"/>
    <cellStyle name="20% - Accent1 2 2" xfId="2"/>
    <cellStyle name="20% - Accent1 2 2 2" xfId="3"/>
    <cellStyle name="20% - Accent1 2 3" xfId="4"/>
    <cellStyle name="20% - Accent2 2" xfId="5"/>
    <cellStyle name="20% - Accent2 2 2" xfId="6"/>
    <cellStyle name="20% - Accent2 2 2 2" xfId="7"/>
    <cellStyle name="20% - Accent2 2 3" xfId="8"/>
    <cellStyle name="20% - Accent3 2" xfId="9"/>
    <cellStyle name="20% - Accent3 2 2" xfId="10"/>
    <cellStyle name="20% - Accent3 2 2 2" xfId="11"/>
    <cellStyle name="20% - Accent3 2 3" xfId="12"/>
    <cellStyle name="20% - Accent4 2" xfId="13"/>
    <cellStyle name="20% - Accent4 2 2" xfId="14"/>
    <cellStyle name="20% - Accent4 2 2 2" xfId="15"/>
    <cellStyle name="20% - Accent4 2 3" xfId="16"/>
    <cellStyle name="20% - Accent5 2" xfId="17"/>
    <cellStyle name="20% - Accent5 2 2" xfId="18"/>
    <cellStyle name="20% - Accent5 2 2 2" xfId="19"/>
    <cellStyle name="20% - Accent5 2 3" xfId="20"/>
    <cellStyle name="20% - Accent6 2" xfId="21"/>
    <cellStyle name="20% - Accent6 2 2" xfId="22"/>
    <cellStyle name="20% - Accent6 2 2 2" xfId="23"/>
    <cellStyle name="20% - Accent6 2 3" xfId="24"/>
    <cellStyle name="20% - Énfasis1 2" xfId="25"/>
    <cellStyle name="20% - Énfasis1 2 2" xfId="26"/>
    <cellStyle name="20% - Énfasis2 2" xfId="27"/>
    <cellStyle name="20% - Énfasis2 2 2" xfId="28"/>
    <cellStyle name="20% - Énfasis3 2" xfId="29"/>
    <cellStyle name="20% - Énfasis3 2 2" xfId="30"/>
    <cellStyle name="20% - Énfasis4 2" xfId="31"/>
    <cellStyle name="20% - Énfasis4 2 2" xfId="32"/>
    <cellStyle name="20% - Énfasis5 2" xfId="33"/>
    <cellStyle name="20% - Énfasis5 2 2" xfId="34"/>
    <cellStyle name="20% - Énfasis6 2" xfId="35"/>
    <cellStyle name="20% - Énfasis6 2 2" xfId="36"/>
    <cellStyle name="40% - Accent1 2" xfId="37"/>
    <cellStyle name="40% - Accent1 2 2" xfId="38"/>
    <cellStyle name="40% - Accent1 2 2 2" xfId="39"/>
    <cellStyle name="40% - Accent1 2 3" xfId="40"/>
    <cellStyle name="40% - Accent2 2" xfId="41"/>
    <cellStyle name="40% - Accent2 2 2" xfId="42"/>
    <cellStyle name="40% - Accent2 2 2 2" xfId="43"/>
    <cellStyle name="40% - Accent2 2 3" xfId="44"/>
    <cellStyle name="40% - Accent3 2" xfId="45"/>
    <cellStyle name="40% - Accent3 2 2" xfId="46"/>
    <cellStyle name="40% - Accent3 2 2 2" xfId="47"/>
    <cellStyle name="40% - Accent3 2 3" xfId="48"/>
    <cellStyle name="40% - Accent4 2" xfId="49"/>
    <cellStyle name="40% - Accent4 2 2" xfId="50"/>
    <cellStyle name="40% - Accent4 2 2 2" xfId="51"/>
    <cellStyle name="40% - Accent4 2 3" xfId="52"/>
    <cellStyle name="40% - Accent5 2" xfId="53"/>
    <cellStyle name="40% - Accent5 2 2" xfId="54"/>
    <cellStyle name="40% - Accent5 2 2 2" xfId="55"/>
    <cellStyle name="40% - Accent5 2 3" xfId="56"/>
    <cellStyle name="40% - Accent6 2" xfId="57"/>
    <cellStyle name="40% - Accent6 2 2" xfId="58"/>
    <cellStyle name="40% - Accent6 2 2 2" xfId="59"/>
    <cellStyle name="40% - Accent6 2 3" xfId="60"/>
    <cellStyle name="40% - Énfasis1 2" xfId="61"/>
    <cellStyle name="40% - Énfasis1 2 2" xfId="62"/>
    <cellStyle name="40% - Énfasis2 2" xfId="63"/>
    <cellStyle name="40% - Énfasis2 2 2" xfId="64"/>
    <cellStyle name="40% - Énfasis3 2" xfId="65"/>
    <cellStyle name="40% - Énfasis3 2 2" xfId="66"/>
    <cellStyle name="40% - Énfasis4 2" xfId="67"/>
    <cellStyle name="40% - Énfasis4 2 2" xfId="68"/>
    <cellStyle name="40% - Énfasis5 2" xfId="69"/>
    <cellStyle name="40% - Énfasis5 2 2" xfId="70"/>
    <cellStyle name="40% - Énfasis6 2" xfId="71"/>
    <cellStyle name="40% - Énfasis6 2 2" xfId="72"/>
    <cellStyle name="60% - Accent1 2" xfId="73"/>
    <cellStyle name="60% - Accent2 2" xfId="74"/>
    <cellStyle name="60% - Accent3 2" xfId="75"/>
    <cellStyle name="60% - Accent4 2" xfId="76"/>
    <cellStyle name="60% - Accent5 2" xfId="77"/>
    <cellStyle name="60% - Accent6 2" xfId="78"/>
    <cellStyle name="Accent1 2" xfId="79"/>
    <cellStyle name="Accent2 2" xfId="80"/>
    <cellStyle name="Accent3 2" xfId="81"/>
    <cellStyle name="Accent4 2" xfId="82"/>
    <cellStyle name="Accent5 2" xfId="83"/>
    <cellStyle name="Accent6 2" xfId="84"/>
    <cellStyle name="Bad 2" xfId="85"/>
    <cellStyle name="Buena 2" xfId="86"/>
    <cellStyle name="Calculation 2" xfId="87"/>
    <cellStyle name="Celda de comprobación" xfId="88" builtinId="23"/>
    <cellStyle name="Check Cell 2" xfId="89"/>
    <cellStyle name="Currency 2" xfId="90"/>
    <cellStyle name="Currency 2 2" xfId="91"/>
    <cellStyle name="Currency 2 2 2" xfId="129"/>
    <cellStyle name="Currency 2 3" xfId="128"/>
    <cellStyle name="Euro" xfId="92"/>
    <cellStyle name="Explanatory Text 2" xfId="93"/>
    <cellStyle name="Good 2" xfId="94"/>
    <cellStyle name="Good 2 2" xfId="95"/>
    <cellStyle name="Heading 1 2" xfId="96"/>
    <cellStyle name="Heading 2 2" xfId="97"/>
    <cellStyle name="Heading 3 2" xfId="98"/>
    <cellStyle name="Heading 4 2" xfId="99"/>
    <cellStyle name="Hipervínculo" xfId="100" builtinId="8"/>
    <cellStyle name="Input 2" xfId="101"/>
    <cellStyle name="Linked Cell 2" xfId="102"/>
    <cellStyle name="Millares" xfId="103" builtinId="3"/>
    <cellStyle name="Millares 2" xfId="104"/>
    <cellStyle name="Millares 2 2" xfId="131"/>
    <cellStyle name="Millares 3" xfId="105"/>
    <cellStyle name="Millares 3 2" xfId="106"/>
    <cellStyle name="Millares 3 2 2" xfId="133"/>
    <cellStyle name="Millares 3 3" xfId="132"/>
    <cellStyle name="Millares 4" xfId="130"/>
    <cellStyle name="Moneda" xfId="107" builtinId="4"/>
    <cellStyle name="Moneda 2" xfId="108"/>
    <cellStyle name="Moneda 2 2" xfId="126"/>
    <cellStyle name="Moneda 2 2 2" xfId="136"/>
    <cellStyle name="Moneda 2 3" xfId="135"/>
    <cellStyle name="Moneda 3" xfId="109"/>
    <cellStyle name="Moneda 3 2" xfId="110"/>
    <cellStyle name="Moneda 3 2 2" xfId="138"/>
    <cellStyle name="Moneda 3 3" xfId="137"/>
    <cellStyle name="Moneda 4" xfId="111"/>
    <cellStyle name="Moneda 4 2" xfId="139"/>
    <cellStyle name="Moneda 5" xfId="134"/>
    <cellStyle name="Neutral 2" xfId="112"/>
    <cellStyle name="Normal" xfId="0" builtinId="0"/>
    <cellStyle name="Normal 2" xfId="113"/>
    <cellStyle name="Normal 3" xfId="114"/>
    <cellStyle name="Normal 3 2" xfId="115"/>
    <cellStyle name="Normal 4" xfId="116"/>
    <cellStyle name="Normal 5" xfId="117"/>
    <cellStyle name="Normal 6" xfId="127"/>
    <cellStyle name="Note 2" xfId="118"/>
    <cellStyle name="Output 2" xfId="119"/>
    <cellStyle name="Porcentual 2" xfId="120"/>
    <cellStyle name="Porcentual 3" xfId="121"/>
    <cellStyle name="Porcentual 3 2" xfId="122"/>
    <cellStyle name="Title 2" xfId="123"/>
    <cellStyle name="Total 2" xfId="124"/>
    <cellStyle name="Warning Text 2" xfId="125"/>
  </cellStyles>
  <dxfs count="102">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rgb="FF9C0006"/>
      </font>
      <fill>
        <patternFill>
          <bgColor rgb="FFFFC7CE"/>
        </patternFill>
      </fill>
    </dxf>
    <dxf>
      <font>
        <color theme="0"/>
      </font>
      <fill>
        <patternFill>
          <bgColor theme="6" tint="-0.499984740745262"/>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
      <font>
        <color theme="0"/>
      </font>
      <fill>
        <patternFill>
          <bgColor theme="6" tint="-0.499984740745262"/>
        </patternFill>
      </fill>
    </dxf>
    <dxf>
      <font>
        <color theme="1"/>
      </font>
      <fill>
        <patternFill>
          <bgColor theme="6" tint="0.79998168889431442"/>
        </patternFill>
      </fill>
    </dxf>
    <dxf>
      <font>
        <color rgb="FF9C0006"/>
      </font>
      <fill>
        <patternFill>
          <bgColor rgb="FFFFC7CE"/>
        </patternFill>
      </fill>
    </dxf>
  </dxfs>
  <tableStyles count="0" defaultTableStyle="TableStyleMedium9" defaultPivotStyle="PivotStyleLight16"/>
  <colors>
    <mruColors>
      <color rgb="FF00CC66"/>
      <color rgb="FF33CC33"/>
      <color rgb="FF339933"/>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297656</xdr:colOff>
      <xdr:row>0</xdr:row>
      <xdr:rowOff>142875</xdr:rowOff>
    </xdr:from>
    <xdr:to>
      <xdr:col>2</xdr:col>
      <xdr:colOff>274132</xdr:colOff>
      <xdr:row>3</xdr:row>
      <xdr:rowOff>11906</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928687" y="142875"/>
          <a:ext cx="536070" cy="583406"/>
        </a:xfrm>
        <a:prstGeom prst="rect">
          <a:avLst/>
        </a:prstGeom>
        <a:noFill/>
        <a:ln>
          <a:noFill/>
        </a:ln>
      </xdr:spPr>
    </xdr:pic>
    <xdr:clientData/>
  </xdr:twoCellAnchor>
  <xdr:twoCellAnchor editAs="oneCell">
    <xdr:from>
      <xdr:col>6</xdr:col>
      <xdr:colOff>1333498</xdr:colOff>
      <xdr:row>1</xdr:row>
      <xdr:rowOff>35718</xdr:rowOff>
    </xdr:from>
    <xdr:to>
      <xdr:col>7</xdr:col>
      <xdr:colOff>1357311</xdr:colOff>
      <xdr:row>2</xdr:row>
      <xdr:rowOff>217644</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1013279" y="273843"/>
          <a:ext cx="1452563" cy="420051"/>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299357</xdr:colOff>
      <xdr:row>1</xdr:row>
      <xdr:rowOff>13607</xdr:rowOff>
    </xdr:from>
    <xdr:to>
      <xdr:col>1</xdr:col>
      <xdr:colOff>114248</xdr:colOff>
      <xdr:row>3</xdr:row>
      <xdr:rowOff>107156</xdr:rowOff>
    </xdr:to>
    <xdr:pic>
      <xdr:nvPicPr>
        <xdr:cNvPr id="5" name="9 Imagen"/>
        <xdr:cNvPicPr>
          <a:picLocks noChangeAspect="1" noChangeArrowheads="1"/>
        </xdr:cNvPicPr>
      </xdr:nvPicPr>
      <xdr:blipFill>
        <a:blip xmlns:r="http://schemas.openxmlformats.org/officeDocument/2006/relationships" r:embed="rId1" cstate="print"/>
        <a:stretch>
          <a:fillRect/>
        </a:stretch>
      </xdr:blipFill>
      <xdr:spPr bwMode="auto">
        <a:xfrm>
          <a:off x="299357" y="258536"/>
          <a:ext cx="536070" cy="583406"/>
        </a:xfrm>
        <a:prstGeom prst="rect">
          <a:avLst/>
        </a:prstGeom>
        <a:noFill/>
        <a:ln>
          <a:noFill/>
        </a:ln>
      </xdr:spPr>
    </xdr:pic>
    <xdr:clientData/>
  </xdr:twoCellAnchor>
  <xdr:twoCellAnchor editAs="oneCell">
    <xdr:from>
      <xdr:col>3</xdr:col>
      <xdr:colOff>229618</xdr:colOff>
      <xdr:row>1</xdr:row>
      <xdr:rowOff>171789</xdr:rowOff>
    </xdr:from>
    <xdr:to>
      <xdr:col>3</xdr:col>
      <xdr:colOff>1682181</xdr:colOff>
      <xdr:row>3</xdr:row>
      <xdr:rowOff>101983</xdr:rowOff>
    </xdr:to>
    <xdr:pic>
      <xdr:nvPicPr>
        <xdr:cNvPr id="6"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6992368" y="416718"/>
          <a:ext cx="1452563" cy="420051"/>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416719</xdr:colOff>
      <xdr:row>1</xdr:row>
      <xdr:rowOff>23813</xdr:rowOff>
    </xdr:from>
    <xdr:to>
      <xdr:col>0</xdr:col>
      <xdr:colOff>952789</xdr:colOff>
      <xdr:row>4</xdr:row>
      <xdr:rowOff>107157</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416719" y="190501"/>
          <a:ext cx="536070" cy="583406"/>
        </a:xfrm>
        <a:prstGeom prst="rect">
          <a:avLst/>
        </a:prstGeom>
        <a:noFill/>
        <a:ln>
          <a:noFill/>
        </a:ln>
      </xdr:spPr>
    </xdr:pic>
    <xdr:clientData/>
  </xdr:twoCellAnchor>
  <xdr:twoCellAnchor editAs="oneCell">
    <xdr:from>
      <xdr:col>7</xdr:col>
      <xdr:colOff>1309685</xdr:colOff>
      <xdr:row>2</xdr:row>
      <xdr:rowOff>0</xdr:rowOff>
    </xdr:from>
    <xdr:to>
      <xdr:col>8</xdr:col>
      <xdr:colOff>1250154</xdr:colOff>
      <xdr:row>4</xdr:row>
      <xdr:rowOff>86676</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9679779" y="333375"/>
          <a:ext cx="1452563" cy="420051"/>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365125</xdr:colOff>
      <xdr:row>1</xdr:row>
      <xdr:rowOff>127000</xdr:rowOff>
    </xdr:from>
    <xdr:to>
      <xdr:col>1</xdr:col>
      <xdr:colOff>393195</xdr:colOff>
      <xdr:row>3</xdr:row>
      <xdr:rowOff>234156</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365125" y="365125"/>
          <a:ext cx="536070" cy="583406"/>
        </a:xfrm>
        <a:prstGeom prst="rect">
          <a:avLst/>
        </a:prstGeom>
        <a:noFill/>
        <a:ln>
          <a:noFill/>
        </a:ln>
      </xdr:spPr>
    </xdr:pic>
    <xdr:clientData/>
  </xdr:twoCellAnchor>
  <xdr:twoCellAnchor editAs="oneCell">
    <xdr:from>
      <xdr:col>3</xdr:col>
      <xdr:colOff>107154</xdr:colOff>
      <xdr:row>2</xdr:row>
      <xdr:rowOff>19843</xdr:rowOff>
    </xdr:from>
    <xdr:to>
      <xdr:col>3</xdr:col>
      <xdr:colOff>1559717</xdr:colOff>
      <xdr:row>3</xdr:row>
      <xdr:rowOff>201769</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7631904" y="496093"/>
          <a:ext cx="1452563" cy="420051"/>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428625</xdr:colOff>
      <xdr:row>1</xdr:row>
      <xdr:rowOff>15875</xdr:rowOff>
    </xdr:from>
    <xdr:to>
      <xdr:col>1</xdr:col>
      <xdr:colOff>313820</xdr:colOff>
      <xdr:row>3</xdr:row>
      <xdr:rowOff>154781</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428625" y="254000"/>
          <a:ext cx="536070" cy="583406"/>
        </a:xfrm>
        <a:prstGeom prst="rect">
          <a:avLst/>
        </a:prstGeom>
        <a:noFill/>
        <a:ln>
          <a:noFill/>
        </a:ln>
      </xdr:spPr>
    </xdr:pic>
    <xdr:clientData/>
  </xdr:twoCellAnchor>
  <xdr:twoCellAnchor editAs="oneCell">
    <xdr:from>
      <xdr:col>3</xdr:col>
      <xdr:colOff>504029</xdr:colOff>
      <xdr:row>1</xdr:row>
      <xdr:rowOff>162718</xdr:rowOff>
    </xdr:from>
    <xdr:to>
      <xdr:col>3</xdr:col>
      <xdr:colOff>1956592</xdr:colOff>
      <xdr:row>3</xdr:row>
      <xdr:rowOff>138269</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7679529" y="400843"/>
          <a:ext cx="1452563" cy="420051"/>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484909</xdr:colOff>
      <xdr:row>0</xdr:row>
      <xdr:rowOff>138546</xdr:rowOff>
    </xdr:from>
    <xdr:to>
      <xdr:col>1</xdr:col>
      <xdr:colOff>310934</xdr:colOff>
      <xdr:row>3</xdr:row>
      <xdr:rowOff>29225</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484909" y="138546"/>
          <a:ext cx="536070" cy="583406"/>
        </a:xfrm>
        <a:prstGeom prst="rect">
          <a:avLst/>
        </a:prstGeom>
        <a:noFill/>
        <a:ln>
          <a:noFill/>
        </a:ln>
      </xdr:spPr>
    </xdr:pic>
    <xdr:clientData/>
  </xdr:twoCellAnchor>
  <xdr:twoCellAnchor editAs="oneCell">
    <xdr:from>
      <xdr:col>6</xdr:col>
      <xdr:colOff>263018</xdr:colOff>
      <xdr:row>0</xdr:row>
      <xdr:rowOff>234878</xdr:rowOff>
    </xdr:from>
    <xdr:to>
      <xdr:col>6</xdr:col>
      <xdr:colOff>1715581</xdr:colOff>
      <xdr:row>2</xdr:row>
      <xdr:rowOff>170020</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1693018" y="234878"/>
          <a:ext cx="1452563" cy="420051"/>
        </a:xfrm>
        <a:prstGeom prst="rect">
          <a:avLst/>
        </a:prstGeom>
        <a:noFill/>
        <a:ln w="9525">
          <a:noFill/>
          <a:miter lim="800000"/>
          <a:headEnd/>
          <a:tailEnd/>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28575</xdr:colOff>
      <xdr:row>0</xdr:row>
      <xdr:rowOff>228600</xdr:rowOff>
    </xdr:from>
    <xdr:to>
      <xdr:col>1</xdr:col>
      <xdr:colOff>564645</xdr:colOff>
      <xdr:row>3</xdr:row>
      <xdr:rowOff>97631</xdr:rowOff>
    </xdr:to>
    <xdr:pic>
      <xdr:nvPicPr>
        <xdr:cNvPr id="2" name="9 Imagen"/>
        <xdr:cNvPicPr>
          <a:picLocks noChangeAspect="1" noChangeArrowheads="1"/>
        </xdr:cNvPicPr>
      </xdr:nvPicPr>
      <xdr:blipFill>
        <a:blip xmlns:r="http://schemas.openxmlformats.org/officeDocument/2006/relationships" r:embed="rId1" cstate="print"/>
        <a:stretch>
          <a:fillRect/>
        </a:stretch>
      </xdr:blipFill>
      <xdr:spPr bwMode="auto">
        <a:xfrm>
          <a:off x="409575" y="228600"/>
          <a:ext cx="536070" cy="583406"/>
        </a:xfrm>
        <a:prstGeom prst="rect">
          <a:avLst/>
        </a:prstGeom>
        <a:noFill/>
        <a:ln>
          <a:noFill/>
        </a:ln>
      </xdr:spPr>
    </xdr:pic>
    <xdr:clientData/>
  </xdr:twoCellAnchor>
  <xdr:twoCellAnchor editAs="oneCell">
    <xdr:from>
      <xdr:col>5</xdr:col>
      <xdr:colOff>888204</xdr:colOff>
      <xdr:row>1</xdr:row>
      <xdr:rowOff>64293</xdr:rowOff>
    </xdr:from>
    <xdr:to>
      <xdr:col>6</xdr:col>
      <xdr:colOff>1112042</xdr:colOff>
      <xdr:row>3</xdr:row>
      <xdr:rowOff>8094</xdr:rowOff>
    </xdr:to>
    <xdr:pic>
      <xdr:nvPicPr>
        <xdr:cNvPr id="3"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8803479" y="302418"/>
          <a:ext cx="1452563" cy="420051"/>
        </a:xfrm>
        <a:prstGeom prst="rect">
          <a:avLst/>
        </a:prstGeom>
        <a:noFill/>
        <a:ln w="9525">
          <a:noFill/>
          <a:miter lim="800000"/>
          <a:headEnd/>
          <a:tailEnd/>
        </a:ln>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412750</xdr:colOff>
      <xdr:row>0</xdr:row>
      <xdr:rowOff>206375</xdr:rowOff>
    </xdr:from>
    <xdr:to>
      <xdr:col>1</xdr:col>
      <xdr:colOff>234445</xdr:colOff>
      <xdr:row>3</xdr:row>
      <xdr:rowOff>107156</xdr:rowOff>
    </xdr:to>
    <xdr:pic>
      <xdr:nvPicPr>
        <xdr:cNvPr id="6" name="9 Imagen"/>
        <xdr:cNvPicPr>
          <a:picLocks noChangeAspect="1" noChangeArrowheads="1"/>
        </xdr:cNvPicPr>
      </xdr:nvPicPr>
      <xdr:blipFill>
        <a:blip xmlns:r="http://schemas.openxmlformats.org/officeDocument/2006/relationships" r:embed="rId1" cstate="print"/>
        <a:stretch>
          <a:fillRect/>
        </a:stretch>
      </xdr:blipFill>
      <xdr:spPr bwMode="auto">
        <a:xfrm>
          <a:off x="412750" y="206375"/>
          <a:ext cx="536070" cy="583406"/>
        </a:xfrm>
        <a:prstGeom prst="rect">
          <a:avLst/>
        </a:prstGeom>
        <a:noFill/>
        <a:ln>
          <a:noFill/>
        </a:ln>
      </xdr:spPr>
    </xdr:pic>
    <xdr:clientData/>
  </xdr:twoCellAnchor>
  <xdr:twoCellAnchor editAs="oneCell">
    <xdr:from>
      <xdr:col>6</xdr:col>
      <xdr:colOff>154779</xdr:colOff>
      <xdr:row>1</xdr:row>
      <xdr:rowOff>83343</xdr:rowOff>
    </xdr:from>
    <xdr:to>
      <xdr:col>6</xdr:col>
      <xdr:colOff>1607342</xdr:colOff>
      <xdr:row>3</xdr:row>
      <xdr:rowOff>58894</xdr:rowOff>
    </xdr:to>
    <xdr:pic>
      <xdr:nvPicPr>
        <xdr:cNvPr id="7"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1489529" y="321468"/>
          <a:ext cx="1452563" cy="420051"/>
        </a:xfrm>
        <a:prstGeom prst="rect">
          <a:avLst/>
        </a:prstGeom>
        <a:noFill/>
        <a:ln w="9525">
          <a:noFill/>
          <a:miter lim="800000"/>
          <a:headEnd/>
          <a:tailEnd/>
        </a:ln>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299357</xdr:colOff>
      <xdr:row>0</xdr:row>
      <xdr:rowOff>231322</xdr:rowOff>
    </xdr:from>
    <xdr:to>
      <xdr:col>1</xdr:col>
      <xdr:colOff>127856</xdr:colOff>
      <xdr:row>3</xdr:row>
      <xdr:rowOff>120764</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299357" y="231322"/>
          <a:ext cx="536070" cy="583406"/>
        </a:xfrm>
        <a:prstGeom prst="rect">
          <a:avLst/>
        </a:prstGeom>
        <a:noFill/>
        <a:ln>
          <a:noFill/>
        </a:ln>
      </xdr:spPr>
    </xdr:pic>
    <xdr:clientData/>
  </xdr:twoCellAnchor>
  <xdr:twoCellAnchor editAs="oneCell">
    <xdr:from>
      <xdr:col>3</xdr:col>
      <xdr:colOff>1331796</xdr:colOff>
      <xdr:row>1</xdr:row>
      <xdr:rowOff>49325</xdr:rowOff>
    </xdr:from>
    <xdr:to>
      <xdr:col>4</xdr:col>
      <xdr:colOff>1165109</xdr:colOff>
      <xdr:row>3</xdr:row>
      <xdr:rowOff>20341</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8448332" y="294254"/>
          <a:ext cx="1452563" cy="420051"/>
        </a:xfrm>
        <a:prstGeom prst="rect">
          <a:avLst/>
        </a:prstGeom>
        <a:noFill/>
        <a:ln w="9525">
          <a:noFill/>
          <a:miter lim="800000"/>
          <a:headEnd/>
          <a:tailEnd/>
        </a:ln>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11206</xdr:colOff>
      <xdr:row>1</xdr:row>
      <xdr:rowOff>22411</xdr:rowOff>
    </xdr:from>
    <xdr:to>
      <xdr:col>1</xdr:col>
      <xdr:colOff>547276</xdr:colOff>
      <xdr:row>3</xdr:row>
      <xdr:rowOff>168788</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481853" y="257735"/>
          <a:ext cx="536070" cy="583406"/>
        </a:xfrm>
        <a:prstGeom prst="rect">
          <a:avLst/>
        </a:prstGeom>
        <a:noFill/>
        <a:ln>
          <a:noFill/>
        </a:ln>
      </xdr:spPr>
    </xdr:pic>
    <xdr:clientData/>
  </xdr:twoCellAnchor>
  <xdr:twoCellAnchor editAs="oneCell">
    <xdr:from>
      <xdr:col>5</xdr:col>
      <xdr:colOff>1171713</xdr:colOff>
      <xdr:row>1</xdr:row>
      <xdr:rowOff>198203</xdr:rowOff>
    </xdr:from>
    <xdr:to>
      <xdr:col>6</xdr:col>
      <xdr:colOff>1212335</xdr:colOff>
      <xdr:row>3</xdr:row>
      <xdr:rowOff>181225</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0707919" y="433527"/>
          <a:ext cx="1452563" cy="420051"/>
        </a:xfrm>
        <a:prstGeom prst="rect">
          <a:avLst/>
        </a:prstGeom>
        <a:noFill/>
        <a:ln w="9525">
          <a:noFill/>
          <a:miter lim="800000"/>
          <a:headEnd/>
          <a:tailEnd/>
        </a:ln>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275167</xdr:colOff>
      <xdr:row>0</xdr:row>
      <xdr:rowOff>148167</xdr:rowOff>
    </xdr:from>
    <xdr:to>
      <xdr:col>1</xdr:col>
      <xdr:colOff>334987</xdr:colOff>
      <xdr:row>3</xdr:row>
      <xdr:rowOff>43656</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275167" y="148167"/>
          <a:ext cx="536070" cy="583406"/>
        </a:xfrm>
        <a:prstGeom prst="rect">
          <a:avLst/>
        </a:prstGeom>
        <a:noFill/>
        <a:ln>
          <a:noFill/>
        </a:ln>
      </xdr:spPr>
    </xdr:pic>
    <xdr:clientData/>
  </xdr:twoCellAnchor>
  <xdr:twoCellAnchor editAs="oneCell">
    <xdr:from>
      <xdr:col>5</xdr:col>
      <xdr:colOff>1567654</xdr:colOff>
      <xdr:row>1</xdr:row>
      <xdr:rowOff>183885</xdr:rowOff>
    </xdr:from>
    <xdr:to>
      <xdr:col>6</xdr:col>
      <xdr:colOff>1136384</xdr:colOff>
      <xdr:row>3</xdr:row>
      <xdr:rowOff>117102</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8415071" y="384968"/>
          <a:ext cx="1452563" cy="42005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489857</xdr:colOff>
      <xdr:row>1</xdr:row>
      <xdr:rowOff>0</xdr:rowOff>
    </xdr:from>
    <xdr:to>
      <xdr:col>1</xdr:col>
      <xdr:colOff>182284</xdr:colOff>
      <xdr:row>3</xdr:row>
      <xdr:rowOff>134371</xdr:rowOff>
    </xdr:to>
    <xdr:pic>
      <xdr:nvPicPr>
        <xdr:cNvPr id="6" name="9 Imagen"/>
        <xdr:cNvPicPr>
          <a:picLocks noChangeAspect="1" noChangeArrowheads="1"/>
        </xdr:cNvPicPr>
      </xdr:nvPicPr>
      <xdr:blipFill>
        <a:blip xmlns:r="http://schemas.openxmlformats.org/officeDocument/2006/relationships" r:embed="rId1" cstate="print"/>
        <a:stretch>
          <a:fillRect/>
        </a:stretch>
      </xdr:blipFill>
      <xdr:spPr bwMode="auto">
        <a:xfrm>
          <a:off x="489857" y="244929"/>
          <a:ext cx="536070" cy="583406"/>
        </a:xfrm>
        <a:prstGeom prst="rect">
          <a:avLst/>
        </a:prstGeom>
        <a:noFill/>
        <a:ln>
          <a:noFill/>
        </a:ln>
      </xdr:spPr>
    </xdr:pic>
    <xdr:clientData/>
  </xdr:twoCellAnchor>
  <xdr:twoCellAnchor editAs="oneCell">
    <xdr:from>
      <xdr:col>8</xdr:col>
      <xdr:colOff>1726404</xdr:colOff>
      <xdr:row>1</xdr:row>
      <xdr:rowOff>171790</xdr:rowOff>
    </xdr:from>
    <xdr:to>
      <xdr:col>9</xdr:col>
      <xdr:colOff>1446777</xdr:colOff>
      <xdr:row>3</xdr:row>
      <xdr:rowOff>142806</xdr:rowOff>
    </xdr:to>
    <xdr:pic>
      <xdr:nvPicPr>
        <xdr:cNvPr id="7"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3700690" y="416719"/>
          <a:ext cx="1452563" cy="420051"/>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408214</xdr:colOff>
      <xdr:row>0</xdr:row>
      <xdr:rowOff>190500</xdr:rowOff>
    </xdr:from>
    <xdr:to>
      <xdr:col>1</xdr:col>
      <xdr:colOff>413605</xdr:colOff>
      <xdr:row>3</xdr:row>
      <xdr:rowOff>79942</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408214" y="190500"/>
          <a:ext cx="536070" cy="583406"/>
        </a:xfrm>
        <a:prstGeom prst="rect">
          <a:avLst/>
        </a:prstGeom>
        <a:noFill/>
        <a:ln>
          <a:noFill/>
        </a:ln>
      </xdr:spPr>
    </xdr:pic>
    <xdr:clientData/>
  </xdr:twoCellAnchor>
  <xdr:twoCellAnchor editAs="oneCell">
    <xdr:from>
      <xdr:col>8</xdr:col>
      <xdr:colOff>773904</xdr:colOff>
      <xdr:row>1</xdr:row>
      <xdr:rowOff>117361</xdr:rowOff>
    </xdr:from>
    <xdr:to>
      <xdr:col>9</xdr:col>
      <xdr:colOff>811324</xdr:colOff>
      <xdr:row>3</xdr:row>
      <xdr:rowOff>88377</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0965654" y="362290"/>
          <a:ext cx="1452563" cy="420051"/>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122464</xdr:colOff>
      <xdr:row>0</xdr:row>
      <xdr:rowOff>108857</xdr:rowOff>
    </xdr:from>
    <xdr:to>
      <xdr:col>1</xdr:col>
      <xdr:colOff>658534</xdr:colOff>
      <xdr:row>3</xdr:row>
      <xdr:rowOff>0</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666750" y="108857"/>
          <a:ext cx="536070" cy="583406"/>
        </a:xfrm>
        <a:prstGeom prst="rect">
          <a:avLst/>
        </a:prstGeom>
        <a:noFill/>
        <a:ln>
          <a:noFill/>
        </a:ln>
      </xdr:spPr>
    </xdr:pic>
    <xdr:clientData/>
  </xdr:twoCellAnchor>
  <xdr:twoCellAnchor editAs="oneCell">
    <xdr:from>
      <xdr:col>8</xdr:col>
      <xdr:colOff>1848868</xdr:colOff>
      <xdr:row>0</xdr:row>
      <xdr:rowOff>199004</xdr:rowOff>
    </xdr:from>
    <xdr:to>
      <xdr:col>9</xdr:col>
      <xdr:colOff>1437252</xdr:colOff>
      <xdr:row>2</xdr:row>
      <xdr:rowOff>129198</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3700689" y="199004"/>
          <a:ext cx="1452563" cy="420051"/>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370417</xdr:colOff>
      <xdr:row>1</xdr:row>
      <xdr:rowOff>10583</xdr:rowOff>
    </xdr:from>
    <xdr:to>
      <xdr:col>1</xdr:col>
      <xdr:colOff>186820</xdr:colOff>
      <xdr:row>3</xdr:row>
      <xdr:rowOff>149489</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370417" y="254000"/>
          <a:ext cx="536070" cy="583406"/>
        </a:xfrm>
        <a:prstGeom prst="rect">
          <a:avLst/>
        </a:prstGeom>
        <a:noFill/>
        <a:ln>
          <a:noFill/>
        </a:ln>
      </xdr:spPr>
    </xdr:pic>
    <xdr:clientData/>
  </xdr:twoCellAnchor>
  <xdr:twoCellAnchor editAs="oneCell">
    <xdr:from>
      <xdr:col>3</xdr:col>
      <xdr:colOff>43654</xdr:colOff>
      <xdr:row>1</xdr:row>
      <xdr:rowOff>141551</xdr:rowOff>
    </xdr:from>
    <xdr:to>
      <xdr:col>3</xdr:col>
      <xdr:colOff>1496217</xdr:colOff>
      <xdr:row>3</xdr:row>
      <xdr:rowOff>117102</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7885904" y="384968"/>
          <a:ext cx="1452563" cy="420051"/>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459442</xdr:colOff>
      <xdr:row>1</xdr:row>
      <xdr:rowOff>89646</xdr:rowOff>
    </xdr:from>
    <xdr:to>
      <xdr:col>1</xdr:col>
      <xdr:colOff>278336</xdr:colOff>
      <xdr:row>4</xdr:row>
      <xdr:rowOff>34317</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459442" y="324970"/>
          <a:ext cx="536070" cy="583406"/>
        </a:xfrm>
        <a:prstGeom prst="rect">
          <a:avLst/>
        </a:prstGeom>
        <a:noFill/>
        <a:ln>
          <a:noFill/>
        </a:ln>
      </xdr:spPr>
    </xdr:pic>
    <xdr:clientData/>
  </xdr:twoCellAnchor>
  <xdr:twoCellAnchor editAs="oneCell">
    <xdr:from>
      <xdr:col>5</xdr:col>
      <xdr:colOff>801920</xdr:colOff>
      <xdr:row>2</xdr:row>
      <xdr:rowOff>63732</xdr:rowOff>
    </xdr:from>
    <xdr:to>
      <xdr:col>6</xdr:col>
      <xdr:colOff>1089071</xdr:colOff>
      <xdr:row>4</xdr:row>
      <xdr:rowOff>80371</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8702067" y="534379"/>
          <a:ext cx="1452563" cy="420051"/>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587375</xdr:colOff>
      <xdr:row>1</xdr:row>
      <xdr:rowOff>95250</xdr:rowOff>
    </xdr:from>
    <xdr:to>
      <xdr:col>1</xdr:col>
      <xdr:colOff>472570</xdr:colOff>
      <xdr:row>3</xdr:row>
      <xdr:rowOff>234156</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587375" y="333375"/>
          <a:ext cx="536070" cy="583406"/>
        </a:xfrm>
        <a:prstGeom prst="rect">
          <a:avLst/>
        </a:prstGeom>
        <a:noFill/>
        <a:ln>
          <a:noFill/>
        </a:ln>
      </xdr:spPr>
    </xdr:pic>
    <xdr:clientData/>
  </xdr:twoCellAnchor>
  <xdr:twoCellAnchor editAs="oneCell">
    <xdr:from>
      <xdr:col>5</xdr:col>
      <xdr:colOff>1266029</xdr:colOff>
      <xdr:row>1</xdr:row>
      <xdr:rowOff>210343</xdr:rowOff>
    </xdr:from>
    <xdr:to>
      <xdr:col>6</xdr:col>
      <xdr:colOff>1361280</xdr:colOff>
      <xdr:row>3</xdr:row>
      <xdr:rowOff>185894</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2188029" y="448468"/>
          <a:ext cx="1452563" cy="420051"/>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78442</xdr:colOff>
      <xdr:row>0</xdr:row>
      <xdr:rowOff>156882</xdr:rowOff>
    </xdr:from>
    <xdr:to>
      <xdr:col>1</xdr:col>
      <xdr:colOff>614512</xdr:colOff>
      <xdr:row>3</xdr:row>
      <xdr:rowOff>67935</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425824" y="156882"/>
          <a:ext cx="536070" cy="583406"/>
        </a:xfrm>
        <a:prstGeom prst="rect">
          <a:avLst/>
        </a:prstGeom>
        <a:noFill/>
        <a:ln>
          <a:noFill/>
        </a:ln>
      </xdr:spPr>
    </xdr:pic>
    <xdr:clientData/>
  </xdr:twoCellAnchor>
  <xdr:twoCellAnchor editAs="oneCell">
    <xdr:from>
      <xdr:col>6</xdr:col>
      <xdr:colOff>286448</xdr:colOff>
      <xdr:row>1</xdr:row>
      <xdr:rowOff>52526</xdr:rowOff>
    </xdr:from>
    <xdr:to>
      <xdr:col>6</xdr:col>
      <xdr:colOff>1739011</xdr:colOff>
      <xdr:row>3</xdr:row>
      <xdr:rowOff>35548</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10170036" y="287850"/>
          <a:ext cx="1452563" cy="420051"/>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349250</xdr:colOff>
      <xdr:row>0</xdr:row>
      <xdr:rowOff>190500</xdr:rowOff>
    </xdr:from>
    <xdr:to>
      <xdr:col>1</xdr:col>
      <xdr:colOff>282070</xdr:colOff>
      <xdr:row>3</xdr:row>
      <xdr:rowOff>91281</xdr:rowOff>
    </xdr:to>
    <xdr:pic>
      <xdr:nvPicPr>
        <xdr:cNvPr id="4" name="9 Imagen"/>
        <xdr:cNvPicPr>
          <a:picLocks noChangeAspect="1" noChangeArrowheads="1"/>
        </xdr:cNvPicPr>
      </xdr:nvPicPr>
      <xdr:blipFill>
        <a:blip xmlns:r="http://schemas.openxmlformats.org/officeDocument/2006/relationships" r:embed="rId1" cstate="print"/>
        <a:stretch>
          <a:fillRect/>
        </a:stretch>
      </xdr:blipFill>
      <xdr:spPr bwMode="auto">
        <a:xfrm>
          <a:off x="349250" y="190500"/>
          <a:ext cx="536070" cy="583406"/>
        </a:xfrm>
        <a:prstGeom prst="rect">
          <a:avLst/>
        </a:prstGeom>
        <a:noFill/>
        <a:ln>
          <a:noFill/>
        </a:ln>
      </xdr:spPr>
    </xdr:pic>
    <xdr:clientData/>
  </xdr:twoCellAnchor>
  <xdr:twoCellAnchor editAs="oneCell">
    <xdr:from>
      <xdr:col>3</xdr:col>
      <xdr:colOff>281779</xdr:colOff>
      <xdr:row>1</xdr:row>
      <xdr:rowOff>83343</xdr:rowOff>
    </xdr:from>
    <xdr:to>
      <xdr:col>3</xdr:col>
      <xdr:colOff>1734342</xdr:colOff>
      <xdr:row>3</xdr:row>
      <xdr:rowOff>58894</xdr:rowOff>
    </xdr:to>
    <xdr:pic>
      <xdr:nvPicPr>
        <xdr:cNvPr id="5" name="3 Imagen" descr="ESCUDO TLANE.jpg"/>
        <xdr:cNvPicPr>
          <a:picLocks noChangeAspect="1"/>
        </xdr:cNvPicPr>
      </xdr:nvPicPr>
      <xdr:blipFill>
        <a:blip xmlns:r="http://schemas.openxmlformats.org/officeDocument/2006/relationships" r:embed="rId2" cstate="print"/>
        <a:srcRect/>
        <a:stretch>
          <a:fillRect/>
        </a:stretch>
      </xdr:blipFill>
      <xdr:spPr bwMode="auto">
        <a:xfrm>
          <a:off x="8155779" y="321468"/>
          <a:ext cx="1452563" cy="420051"/>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Rodriguez/AppData/Roaming/Microsoft/Complementos/LETRAS.XLA"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LETRAS"/>
    </sheetNames>
    <definedNames>
      <definedName name="LETRAS"/>
    </definedNames>
    <sheetDataSet>
      <sheetData sheetId="0"/>
      <sheetData sheetId="1"/>
      <sheetData sheetId="2"/>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Hoja6"/>
  <dimension ref="A1:I27"/>
  <sheetViews>
    <sheetView view="pageBreakPreview" topLeftCell="D1" zoomScaleNormal="100" zoomScaleSheetLayoutView="100" workbookViewId="0">
      <selection activeCell="J22" sqref="J22"/>
    </sheetView>
  </sheetViews>
  <sheetFormatPr baseColWidth="10" defaultRowHeight="15.75"/>
  <cols>
    <col min="1" max="1" width="9.42578125" style="20" hidden="1" customWidth="1"/>
    <col min="2" max="2" width="8.42578125" style="20" customWidth="1"/>
    <col min="3" max="3" width="53.85546875" style="66" customWidth="1"/>
    <col min="4" max="4" width="25.85546875" style="20" customWidth="1"/>
    <col min="5" max="5" width="17.42578125" style="8" customWidth="1"/>
    <col min="6" max="6" width="17.85546875" style="8" customWidth="1"/>
    <col min="7" max="7" width="21.42578125" style="8" customWidth="1"/>
    <col min="8" max="8" width="24" style="8" customWidth="1"/>
    <col min="9" max="9" width="16" style="8" customWidth="1"/>
    <col min="10" max="16384" width="11.42578125" style="8"/>
  </cols>
  <sheetData>
    <row r="1" spans="1:9" ht="18.75">
      <c r="A1" s="551" t="s">
        <v>10</v>
      </c>
      <c r="B1" s="551"/>
      <c r="C1" s="551"/>
      <c r="D1" s="551"/>
      <c r="E1" s="551"/>
      <c r="F1" s="551"/>
      <c r="G1" s="551"/>
      <c r="H1" s="551"/>
    </row>
    <row r="2" spans="1:9" ht="18.75">
      <c r="A2" s="551" t="s">
        <v>0</v>
      </c>
      <c r="B2" s="551"/>
      <c r="C2" s="551"/>
      <c r="D2" s="551"/>
      <c r="E2" s="551"/>
      <c r="F2" s="551"/>
      <c r="G2" s="551"/>
      <c r="H2" s="551"/>
    </row>
    <row r="3" spans="1:9" ht="18.75">
      <c r="A3" s="551" t="s">
        <v>46</v>
      </c>
      <c r="B3" s="551"/>
      <c r="C3" s="551"/>
      <c r="D3" s="551"/>
      <c r="E3" s="551"/>
      <c r="F3" s="551"/>
      <c r="G3" s="551"/>
      <c r="H3" s="551"/>
    </row>
    <row r="4" spans="1:9" ht="18.75">
      <c r="A4" s="551" t="s">
        <v>1187</v>
      </c>
      <c r="B4" s="551"/>
      <c r="C4" s="551"/>
      <c r="D4" s="551"/>
      <c r="E4" s="551"/>
      <c r="F4" s="551"/>
      <c r="G4" s="551"/>
      <c r="H4" s="551"/>
    </row>
    <row r="5" spans="1:9">
      <c r="C5" s="67"/>
    </row>
    <row r="6" spans="1:9" ht="32.25" customHeight="1">
      <c r="A6" s="167"/>
      <c r="B6" s="172" t="s">
        <v>13</v>
      </c>
      <c r="C6" s="172" t="s">
        <v>158</v>
      </c>
      <c r="D6" s="172" t="s">
        <v>16</v>
      </c>
      <c r="E6" s="173" t="s">
        <v>1077</v>
      </c>
      <c r="F6" s="173" t="s">
        <v>1248</v>
      </c>
      <c r="G6" s="173" t="s">
        <v>315</v>
      </c>
      <c r="H6" s="173" t="s">
        <v>326</v>
      </c>
      <c r="I6" s="173" t="s">
        <v>1456</v>
      </c>
    </row>
    <row r="7" spans="1:9" ht="29.25" customHeight="1">
      <c r="A7" s="144"/>
      <c r="B7" s="193">
        <v>1</v>
      </c>
      <c r="C7" s="188" t="s">
        <v>224</v>
      </c>
      <c r="D7" s="188" t="s">
        <v>173</v>
      </c>
      <c r="E7" s="304">
        <v>4524372.34</v>
      </c>
      <c r="F7" s="304">
        <v>4511516.5599999996</v>
      </c>
      <c r="G7" s="306" t="s">
        <v>1257</v>
      </c>
      <c r="H7" s="306" t="s">
        <v>1410</v>
      </c>
      <c r="I7" s="532" t="s">
        <v>1457</v>
      </c>
    </row>
    <row r="8" spans="1:9" ht="29.25" customHeight="1">
      <c r="A8" s="146"/>
      <c r="B8" s="334">
        <v>2</v>
      </c>
      <c r="C8" s="335" t="s">
        <v>164</v>
      </c>
      <c r="D8" s="335" t="s">
        <v>165</v>
      </c>
      <c r="E8" s="336">
        <v>1580153.35</v>
      </c>
      <c r="F8" s="336">
        <v>983106.45</v>
      </c>
      <c r="G8" s="463" t="s">
        <v>1258</v>
      </c>
      <c r="H8" s="463" t="s">
        <v>1411</v>
      </c>
      <c r="I8" s="533" t="s">
        <v>1457</v>
      </c>
    </row>
    <row r="9" spans="1:9" ht="29.25" customHeight="1">
      <c r="A9" s="144"/>
      <c r="B9" s="193">
        <v>3</v>
      </c>
      <c r="C9" s="188" t="s">
        <v>169</v>
      </c>
      <c r="D9" s="188" t="s">
        <v>170</v>
      </c>
      <c r="E9" s="304">
        <v>2979755.66</v>
      </c>
      <c r="F9" s="304">
        <v>983490.72</v>
      </c>
      <c r="G9" s="306" t="s">
        <v>1257</v>
      </c>
      <c r="H9" s="306" t="s">
        <v>1412</v>
      </c>
      <c r="I9" s="532" t="s">
        <v>1457</v>
      </c>
    </row>
    <row r="10" spans="1:9" ht="38.25">
      <c r="A10" s="146"/>
      <c r="B10" s="334">
        <v>4</v>
      </c>
      <c r="C10" s="335" t="s">
        <v>175</v>
      </c>
      <c r="D10" s="335" t="s">
        <v>174</v>
      </c>
      <c r="E10" s="336">
        <v>2831650.96</v>
      </c>
      <c r="F10" s="464">
        <v>662476.87</v>
      </c>
      <c r="G10" s="465" t="s">
        <v>1259</v>
      </c>
      <c r="H10" s="463" t="s">
        <v>1413</v>
      </c>
      <c r="I10" s="533" t="s">
        <v>1457</v>
      </c>
    </row>
    <row r="11" spans="1:9" ht="29.25" customHeight="1">
      <c r="A11" s="144"/>
      <c r="B11" s="193">
        <v>5</v>
      </c>
      <c r="C11" s="188" t="s">
        <v>166</v>
      </c>
      <c r="D11" s="188" t="s">
        <v>167</v>
      </c>
      <c r="E11" s="304">
        <v>2634321.48</v>
      </c>
      <c r="F11" s="304"/>
      <c r="G11" s="306"/>
      <c r="H11" s="467"/>
      <c r="I11" s="467"/>
    </row>
    <row r="12" spans="1:9" ht="29.25" customHeight="1">
      <c r="A12" s="146"/>
      <c r="B12" s="334">
        <v>6</v>
      </c>
      <c r="C12" s="335" t="s">
        <v>171</v>
      </c>
      <c r="D12" s="335" t="s">
        <v>172</v>
      </c>
      <c r="E12" s="336">
        <v>1903537.93</v>
      </c>
      <c r="F12" s="464">
        <v>1035022.53</v>
      </c>
      <c r="G12" s="465" t="s">
        <v>1260</v>
      </c>
      <c r="H12" s="463" t="s">
        <v>1414</v>
      </c>
      <c r="I12" s="533" t="s">
        <v>1457</v>
      </c>
    </row>
    <row r="13" spans="1:9" ht="29.25" customHeight="1">
      <c r="A13" s="144"/>
      <c r="B13" s="193">
        <v>7</v>
      </c>
      <c r="C13" s="188" t="s">
        <v>1160</v>
      </c>
      <c r="D13" s="188" t="s">
        <v>176</v>
      </c>
      <c r="E13" s="304">
        <v>4702236.3600000003</v>
      </c>
      <c r="F13" s="304">
        <v>3524190.59</v>
      </c>
      <c r="G13" s="306" t="s">
        <v>1261</v>
      </c>
      <c r="H13" s="466" t="s">
        <v>1415</v>
      </c>
      <c r="I13" s="532" t="s">
        <v>1457</v>
      </c>
    </row>
    <row r="14" spans="1:9" ht="29.25" customHeight="1">
      <c r="A14" s="146"/>
      <c r="B14" s="334">
        <v>8</v>
      </c>
      <c r="C14" s="335" t="s">
        <v>168</v>
      </c>
      <c r="D14" s="335" t="s">
        <v>113</v>
      </c>
      <c r="E14" s="336">
        <v>1901417.82</v>
      </c>
      <c r="F14" s="464">
        <v>959454.79</v>
      </c>
      <c r="G14" s="465" t="s">
        <v>1262</v>
      </c>
      <c r="H14" s="463" t="s">
        <v>1416</v>
      </c>
      <c r="I14" s="533" t="s">
        <v>1457</v>
      </c>
    </row>
    <row r="15" spans="1:9" ht="40.5" customHeight="1">
      <c r="A15" s="144"/>
      <c r="B15" s="193">
        <v>9</v>
      </c>
      <c r="C15" s="188" t="s">
        <v>1102</v>
      </c>
      <c r="D15" s="188" t="s">
        <v>226</v>
      </c>
      <c r="E15" s="467">
        <v>1607973.82</v>
      </c>
      <c r="F15" s="467">
        <v>673348.12</v>
      </c>
      <c r="G15" s="466" t="s">
        <v>1259</v>
      </c>
      <c r="H15" s="466" t="s">
        <v>1417</v>
      </c>
      <c r="I15" s="466"/>
    </row>
    <row r="16" spans="1:9" ht="35.25" customHeight="1">
      <c r="A16" s="146"/>
      <c r="B16" s="334">
        <v>10</v>
      </c>
      <c r="C16" s="335" t="s">
        <v>1101</v>
      </c>
      <c r="D16" s="335" t="s">
        <v>226</v>
      </c>
      <c r="E16" s="336">
        <v>3133475.8</v>
      </c>
      <c r="F16" s="464"/>
      <c r="G16" s="465"/>
      <c r="H16" s="463"/>
      <c r="I16" s="463"/>
    </row>
    <row r="17" spans="1:9" ht="29.25" customHeight="1">
      <c r="A17" s="144"/>
      <c r="B17" s="193">
        <v>11</v>
      </c>
      <c r="C17" s="188" t="s">
        <v>177</v>
      </c>
      <c r="D17" s="188" t="s">
        <v>30</v>
      </c>
      <c r="E17" s="304">
        <v>2274600.2200000002</v>
      </c>
      <c r="F17" s="304">
        <v>1819706.84</v>
      </c>
      <c r="G17" s="306" t="s">
        <v>1263</v>
      </c>
      <c r="H17" s="466" t="s">
        <v>1418</v>
      </c>
      <c r="I17" s="532" t="s">
        <v>1457</v>
      </c>
    </row>
    <row r="18" spans="1:9" ht="38.25">
      <c r="A18" s="146"/>
      <c r="B18" s="334">
        <v>12</v>
      </c>
      <c r="C18" s="335" t="s">
        <v>227</v>
      </c>
      <c r="D18" s="335" t="s">
        <v>30</v>
      </c>
      <c r="E18" s="336">
        <v>1689902.8</v>
      </c>
      <c r="F18" s="464">
        <v>645007.25</v>
      </c>
      <c r="G18" s="465" t="s">
        <v>1264</v>
      </c>
      <c r="H18" s="463" t="s">
        <v>1419</v>
      </c>
      <c r="I18" s="533" t="s">
        <v>1457</v>
      </c>
    </row>
    <row r="19" spans="1:9" ht="29.25" customHeight="1">
      <c r="A19" s="144"/>
      <c r="B19" s="193">
        <v>13</v>
      </c>
      <c r="C19" s="188" t="s">
        <v>178</v>
      </c>
      <c r="D19" s="188" t="s">
        <v>179</v>
      </c>
      <c r="E19" s="304">
        <v>2108768.29</v>
      </c>
      <c r="F19" s="304">
        <v>1690389.31</v>
      </c>
      <c r="G19" s="306" t="s">
        <v>1263</v>
      </c>
      <c r="H19" s="466" t="s">
        <v>1420</v>
      </c>
      <c r="I19" s="532" t="s">
        <v>1457</v>
      </c>
    </row>
    <row r="20" spans="1:9" ht="29.25" customHeight="1">
      <c r="A20" s="146"/>
      <c r="B20" s="334">
        <v>14</v>
      </c>
      <c r="C20" s="335" t="s">
        <v>180</v>
      </c>
      <c r="D20" s="335" t="s">
        <v>179</v>
      </c>
      <c r="E20" s="336">
        <v>2393350.85</v>
      </c>
      <c r="F20" s="464">
        <v>1316038.78</v>
      </c>
      <c r="G20" s="465" t="s">
        <v>1265</v>
      </c>
      <c r="H20" s="463" t="s">
        <v>1421</v>
      </c>
      <c r="I20" s="533" t="s">
        <v>1457</v>
      </c>
    </row>
    <row r="21" spans="1:9" ht="29.25" customHeight="1">
      <c r="A21" s="144"/>
      <c r="B21" s="193">
        <v>15</v>
      </c>
      <c r="C21" s="188" t="s">
        <v>1103</v>
      </c>
      <c r="D21" s="188" t="s">
        <v>179</v>
      </c>
      <c r="E21" s="304">
        <v>2059580.28</v>
      </c>
      <c r="F21" s="304"/>
      <c r="G21" s="306"/>
      <c r="H21" s="467"/>
      <c r="I21" s="467"/>
    </row>
    <row r="22" spans="1:9" ht="29.25" customHeight="1">
      <c r="A22" s="146"/>
      <c r="B22" s="334">
        <v>16</v>
      </c>
      <c r="C22" s="335" t="s">
        <v>309</v>
      </c>
      <c r="D22" s="335" t="s">
        <v>173</v>
      </c>
      <c r="E22" s="336">
        <v>2341146.5</v>
      </c>
      <c r="F22" s="464">
        <v>575596.74</v>
      </c>
      <c r="G22" s="465" t="s">
        <v>1259</v>
      </c>
      <c r="H22" s="463" t="s">
        <v>1422</v>
      </c>
      <c r="I22" s="533" t="s">
        <v>1457</v>
      </c>
    </row>
    <row r="23" spans="1:9" ht="40.5" customHeight="1">
      <c r="A23" s="144"/>
      <c r="B23" s="193">
        <v>17</v>
      </c>
      <c r="C23" s="188" t="s">
        <v>310</v>
      </c>
      <c r="D23" s="188" t="s">
        <v>311</v>
      </c>
      <c r="E23" s="305">
        <v>3214842.1</v>
      </c>
      <c r="F23" s="305">
        <v>1520675.08</v>
      </c>
      <c r="G23" s="466" t="s">
        <v>1259</v>
      </c>
      <c r="H23" s="466" t="s">
        <v>1423</v>
      </c>
      <c r="I23" s="532" t="s">
        <v>1457</v>
      </c>
    </row>
    <row r="24" spans="1:9" s="332" customFormat="1">
      <c r="A24" s="338"/>
      <c r="B24" s="340">
        <v>17</v>
      </c>
      <c r="C24" s="341"/>
      <c r="D24" s="341" t="s">
        <v>19</v>
      </c>
      <c r="E24" s="339">
        <f>SUBTOTAL(9,E7:E23)</f>
        <v>43881086.560000002</v>
      </c>
      <c r="F24" s="339">
        <f>SUBTOTAL(9,F7:F23)</f>
        <v>20900020.629999995</v>
      </c>
      <c r="G24" s="339"/>
      <c r="H24" s="339"/>
      <c r="I24" s="339"/>
    </row>
    <row r="25" spans="1:9" ht="24" customHeight="1">
      <c r="A25" s="340"/>
      <c r="B25" s="340"/>
      <c r="C25" s="340"/>
      <c r="D25" s="340"/>
      <c r="E25" s="340"/>
      <c r="F25" s="340"/>
      <c r="G25" s="339"/>
      <c r="H25" s="339"/>
      <c r="I25" s="339"/>
    </row>
    <row r="26" spans="1:9">
      <c r="E26" s="169"/>
      <c r="F26" s="169"/>
    </row>
    <row r="27" spans="1:9" ht="1.5" customHeight="1">
      <c r="E27" s="169"/>
      <c r="F27" s="169"/>
    </row>
  </sheetData>
  <autoFilter ref="B6:H26"/>
  <mergeCells count="4">
    <mergeCell ref="A1:H1"/>
    <mergeCell ref="A2:H2"/>
    <mergeCell ref="A3:H3"/>
    <mergeCell ref="A4:H4"/>
  </mergeCells>
  <printOptions horizontalCentered="1" verticalCentered="1"/>
  <pageMargins left="0.27559055118110237" right="0.39370078740157483" top="0.39370078740157483" bottom="0.47244094488188981" header="0.31496062992125984" footer="0.31496062992125984"/>
  <pageSetup scale="67" orientation="landscape" r:id="rId1"/>
  <headerFooter>
    <oddFooter>Página &amp;P</oddFooter>
  </headerFooter>
  <drawing r:id="rId2"/>
</worksheet>
</file>

<file path=xl/worksheets/sheet10.xml><?xml version="1.0" encoding="utf-8"?>
<worksheet xmlns="http://schemas.openxmlformats.org/spreadsheetml/2006/main" xmlns:r="http://schemas.openxmlformats.org/officeDocument/2006/relationships">
  <sheetPr codeName="Hoja12"/>
  <dimension ref="A1:E77"/>
  <sheetViews>
    <sheetView view="pageBreakPreview" topLeftCell="A46" zoomScale="90" zoomScaleNormal="75" zoomScaleSheetLayoutView="90" workbookViewId="0">
      <selection activeCell="F52" sqref="F52"/>
    </sheetView>
  </sheetViews>
  <sheetFormatPr baseColWidth="10" defaultRowHeight="15.75"/>
  <cols>
    <col min="1" max="1" width="10.7109375" style="8" customWidth="1"/>
    <col min="2" max="2" width="56.85546875" style="8" customWidth="1"/>
    <col min="3" max="3" width="33.5703125" style="8" customWidth="1"/>
    <col min="4" max="4" width="26.7109375" style="44" customWidth="1"/>
    <col min="5" max="5" width="15.7109375" style="3" customWidth="1"/>
    <col min="6" max="16384" width="11.42578125" style="3"/>
  </cols>
  <sheetData>
    <row r="1" spans="1:5" ht="18.75">
      <c r="A1" s="559" t="s">
        <v>10</v>
      </c>
      <c r="B1" s="559"/>
      <c r="C1" s="559"/>
      <c r="D1" s="566"/>
    </row>
    <row r="2" spans="1:5" ht="18.75">
      <c r="A2" s="559" t="s">
        <v>0</v>
      </c>
      <c r="B2" s="559"/>
      <c r="C2" s="559"/>
      <c r="D2" s="566"/>
    </row>
    <row r="3" spans="1:5" ht="18.75" customHeight="1">
      <c r="A3" s="567" t="s">
        <v>37</v>
      </c>
      <c r="B3" s="566"/>
      <c r="C3" s="566"/>
      <c r="D3" s="566"/>
    </row>
    <row r="4" spans="1:5">
      <c r="A4" s="568" t="s">
        <v>51</v>
      </c>
      <c r="B4" s="566"/>
      <c r="C4" s="566"/>
      <c r="D4" s="566"/>
    </row>
    <row r="5" spans="1:5" ht="15.75" customHeight="1">
      <c r="A5" s="77"/>
      <c r="B5" s="38"/>
      <c r="C5" s="38"/>
      <c r="D5" s="186"/>
    </row>
    <row r="6" spans="1:5" ht="15.75" customHeight="1">
      <c r="A6" s="41"/>
      <c r="B6" s="42"/>
      <c r="C6" s="41"/>
    </row>
    <row r="7" spans="1:5" ht="29.25" customHeight="1" thickBot="1">
      <c r="A7" s="50" t="s">
        <v>13</v>
      </c>
      <c r="B7" s="168" t="s">
        <v>15</v>
      </c>
      <c r="C7" s="49" t="s">
        <v>16</v>
      </c>
      <c r="D7" s="112" t="s">
        <v>18</v>
      </c>
      <c r="E7" s="595" t="s">
        <v>1456</v>
      </c>
    </row>
    <row r="8" spans="1:5" s="13" customFormat="1" ht="37.5" customHeight="1">
      <c r="A8" s="119">
        <v>1</v>
      </c>
      <c r="B8" s="120" t="s">
        <v>114</v>
      </c>
      <c r="C8" s="119" t="s">
        <v>79</v>
      </c>
      <c r="D8" s="121">
        <v>294861.66778750002</v>
      </c>
      <c r="E8" s="594" t="s">
        <v>1457</v>
      </c>
    </row>
    <row r="9" spans="1:5" s="13" customFormat="1" ht="37.5" customHeight="1">
      <c r="A9" s="119">
        <v>2</v>
      </c>
      <c r="B9" s="120" t="s">
        <v>116</v>
      </c>
      <c r="C9" s="119" t="s">
        <v>117</v>
      </c>
      <c r="D9" s="121">
        <v>260172.0598125</v>
      </c>
      <c r="E9" s="594" t="s">
        <v>1457</v>
      </c>
    </row>
    <row r="10" spans="1:5" s="12" customFormat="1" ht="37.5" customHeight="1">
      <c r="A10" s="119">
        <v>3</v>
      </c>
      <c r="B10" s="123" t="s">
        <v>97</v>
      </c>
      <c r="C10" s="122" t="s">
        <v>98</v>
      </c>
      <c r="D10" s="121">
        <v>464328.13766249991</v>
      </c>
      <c r="E10" s="594"/>
    </row>
    <row r="11" spans="1:5" s="13" customFormat="1" ht="37.5" customHeight="1">
      <c r="A11" s="119">
        <v>4</v>
      </c>
      <c r="B11" s="120" t="s">
        <v>121</v>
      </c>
      <c r="C11" s="119" t="s">
        <v>35</v>
      </c>
      <c r="D11" s="121">
        <v>22547.926837499999</v>
      </c>
      <c r="E11" s="594" t="s">
        <v>1457</v>
      </c>
    </row>
    <row r="12" spans="1:5" s="13" customFormat="1" ht="37.5" customHeight="1">
      <c r="A12" s="119">
        <v>5</v>
      </c>
      <c r="B12" s="120" t="s">
        <v>122</v>
      </c>
      <c r="C12" s="119" t="s">
        <v>123</v>
      </c>
      <c r="D12" s="121">
        <v>156103.23588749999</v>
      </c>
      <c r="E12" s="594"/>
    </row>
    <row r="13" spans="1:5" s="13" customFormat="1" ht="37.5" customHeight="1">
      <c r="A13" s="119">
        <v>6</v>
      </c>
      <c r="B13" s="120" t="s">
        <v>118</v>
      </c>
      <c r="C13" s="119" t="s">
        <v>119</v>
      </c>
      <c r="D13" s="121">
        <v>190792.84386250001</v>
      </c>
      <c r="E13" s="594" t="s">
        <v>1457</v>
      </c>
    </row>
    <row r="14" spans="1:5" s="13" customFormat="1" ht="37.5" customHeight="1">
      <c r="A14" s="119">
        <v>7</v>
      </c>
      <c r="B14" s="120" t="s">
        <v>120</v>
      </c>
      <c r="C14" s="119" t="s">
        <v>72</v>
      </c>
      <c r="D14" s="121">
        <v>173448.03987500002</v>
      </c>
      <c r="E14" s="594"/>
    </row>
    <row r="15" spans="1:5" s="12" customFormat="1" ht="37.5" customHeight="1">
      <c r="A15" s="119">
        <v>8</v>
      </c>
      <c r="B15" s="120" t="s">
        <v>83</v>
      </c>
      <c r="C15" s="124" t="s">
        <v>48</v>
      </c>
      <c r="D15" s="121">
        <v>39184.118974999998</v>
      </c>
      <c r="E15" s="594" t="s">
        <v>1457</v>
      </c>
    </row>
    <row r="16" spans="1:5" s="12" customFormat="1" ht="27.75" customHeight="1">
      <c r="A16" s="119">
        <v>9</v>
      </c>
      <c r="B16" s="125" t="s">
        <v>86</v>
      </c>
      <c r="C16" s="124" t="s">
        <v>47</v>
      </c>
      <c r="D16" s="121">
        <v>33431.629139999997</v>
      </c>
      <c r="E16" s="594"/>
    </row>
    <row r="17" spans="1:5" s="12" customFormat="1" ht="37.5" customHeight="1">
      <c r="A17" s="119">
        <v>10</v>
      </c>
      <c r="B17" s="125" t="s">
        <v>87</v>
      </c>
      <c r="C17" s="124" t="s">
        <v>88</v>
      </c>
      <c r="D17" s="121">
        <v>83020.218250000005</v>
      </c>
      <c r="E17" s="594" t="s">
        <v>1457</v>
      </c>
    </row>
    <row r="18" spans="1:5" s="12" customFormat="1" ht="27.75" customHeight="1">
      <c r="A18" s="119">
        <v>11</v>
      </c>
      <c r="B18" s="126" t="s">
        <v>63</v>
      </c>
      <c r="C18" s="122" t="s">
        <v>64</v>
      </c>
      <c r="D18" s="121">
        <v>138698.88769999999</v>
      </c>
      <c r="E18" s="594"/>
    </row>
    <row r="19" spans="1:5" s="12" customFormat="1" ht="54.75" customHeight="1">
      <c r="A19" s="119">
        <v>12</v>
      </c>
      <c r="B19" s="120" t="s">
        <v>56</v>
      </c>
      <c r="C19" s="119" t="s">
        <v>57</v>
      </c>
      <c r="D19" s="121">
        <v>248313.16878750001</v>
      </c>
      <c r="E19" s="594"/>
    </row>
    <row r="20" spans="1:5" s="12" customFormat="1" ht="37.5" customHeight="1">
      <c r="A20" s="119">
        <v>13</v>
      </c>
      <c r="B20" s="125" t="s">
        <v>89</v>
      </c>
      <c r="C20" s="124" t="s">
        <v>90</v>
      </c>
      <c r="D20" s="121">
        <v>339269.09545499994</v>
      </c>
      <c r="E20" s="594" t="s">
        <v>1457</v>
      </c>
    </row>
    <row r="21" spans="1:5" s="12" customFormat="1" ht="37.5" customHeight="1">
      <c r="A21" s="119">
        <v>14</v>
      </c>
      <c r="B21" s="125" t="s">
        <v>105</v>
      </c>
      <c r="C21" s="124" t="s">
        <v>106</v>
      </c>
      <c r="D21" s="121">
        <v>170253.65495999999</v>
      </c>
      <c r="E21" s="594" t="s">
        <v>1457</v>
      </c>
    </row>
    <row r="22" spans="1:5" s="12" customFormat="1" ht="37.5" customHeight="1">
      <c r="A22" s="119">
        <v>15</v>
      </c>
      <c r="B22" s="125" t="s">
        <v>103</v>
      </c>
      <c r="C22" s="124" t="s">
        <v>104</v>
      </c>
      <c r="D22" s="121">
        <v>30955.209177500001</v>
      </c>
      <c r="E22" s="594" t="s">
        <v>1457</v>
      </c>
    </row>
    <row r="23" spans="1:5" s="13" customFormat="1" ht="37.5" customHeight="1">
      <c r="A23" s="119">
        <v>16</v>
      </c>
      <c r="B23" s="123" t="s">
        <v>114</v>
      </c>
      <c r="C23" s="127" t="s">
        <v>115</v>
      </c>
      <c r="D23" s="121">
        <v>260172.0598125</v>
      </c>
      <c r="E23" s="594" t="s">
        <v>1457</v>
      </c>
    </row>
    <row r="24" spans="1:5" s="13" customFormat="1" ht="37.5" customHeight="1">
      <c r="A24" s="119">
        <v>17</v>
      </c>
      <c r="B24" s="125" t="s">
        <v>71</v>
      </c>
      <c r="C24" s="124" t="s">
        <v>72</v>
      </c>
      <c r="D24" s="121">
        <v>212757.09406</v>
      </c>
      <c r="E24" s="594"/>
    </row>
    <row r="25" spans="1:5" s="13" customFormat="1" ht="37.5" customHeight="1">
      <c r="A25" s="119">
        <v>18</v>
      </c>
      <c r="B25" s="125" t="s">
        <v>68</v>
      </c>
      <c r="C25" s="124" t="s">
        <v>69</v>
      </c>
      <c r="D25" s="121">
        <v>1228268.3327575</v>
      </c>
      <c r="E25" s="594"/>
    </row>
    <row r="26" spans="1:5" s="12" customFormat="1" ht="37.5" customHeight="1">
      <c r="A26" s="119">
        <v>19</v>
      </c>
      <c r="B26" s="125" t="s">
        <v>80</v>
      </c>
      <c r="C26" s="124" t="s">
        <v>81</v>
      </c>
      <c r="D26" s="121">
        <v>2012866.4554224999</v>
      </c>
      <c r="E26" s="594" t="s">
        <v>1457</v>
      </c>
    </row>
    <row r="27" spans="1:5" s="12" customFormat="1" ht="37.5" customHeight="1">
      <c r="A27" s="119">
        <v>20</v>
      </c>
      <c r="B27" s="120" t="s">
        <v>61</v>
      </c>
      <c r="C27" s="124" t="s">
        <v>62</v>
      </c>
      <c r="D27" s="121">
        <v>331766.8580525</v>
      </c>
      <c r="E27" s="594" t="s">
        <v>1457</v>
      </c>
    </row>
    <row r="28" spans="1:5" s="118" customFormat="1" ht="37.5" customHeight="1">
      <c r="A28" s="119">
        <v>21</v>
      </c>
      <c r="B28" s="131" t="s">
        <v>95</v>
      </c>
      <c r="C28" s="128" t="s">
        <v>96</v>
      </c>
      <c r="D28" s="130">
        <v>61910.418355000002</v>
      </c>
      <c r="E28" s="594" t="s">
        <v>1457</v>
      </c>
    </row>
    <row r="29" spans="1:5" s="118" customFormat="1" ht="37.5" customHeight="1">
      <c r="A29" s="119">
        <v>22</v>
      </c>
      <c r="B29" s="129" t="s">
        <v>70</v>
      </c>
      <c r="C29" s="128" t="s">
        <v>69</v>
      </c>
      <c r="D29" s="130">
        <v>130912.47022249999</v>
      </c>
      <c r="E29" s="594"/>
    </row>
    <row r="30" spans="1:5" s="118" customFormat="1" ht="37.5" customHeight="1">
      <c r="A30" s="119">
        <v>23</v>
      </c>
      <c r="B30" s="131" t="s">
        <v>91</v>
      </c>
      <c r="C30" s="128" t="s">
        <v>92</v>
      </c>
      <c r="D30" s="130">
        <v>46432.818249999997</v>
      </c>
      <c r="E30" s="594"/>
    </row>
    <row r="31" spans="1:5" s="118" customFormat="1" ht="37.5" customHeight="1">
      <c r="A31" s="119">
        <v>24</v>
      </c>
      <c r="B31" s="131" t="s">
        <v>93</v>
      </c>
      <c r="C31" s="128" t="s">
        <v>94</v>
      </c>
      <c r="D31" s="130">
        <v>433620.09968749998</v>
      </c>
      <c r="E31" s="594" t="s">
        <v>1457</v>
      </c>
    </row>
    <row r="32" spans="1:5" s="118" customFormat="1" ht="37.5" customHeight="1">
      <c r="A32" s="119">
        <v>25</v>
      </c>
      <c r="B32" s="129" t="s">
        <v>78</v>
      </c>
      <c r="C32" s="128" t="s">
        <v>79</v>
      </c>
      <c r="D32" s="130">
        <v>115819.33374499997</v>
      </c>
      <c r="E32" s="594" t="s">
        <v>1457</v>
      </c>
    </row>
    <row r="33" spans="1:5" s="118" customFormat="1" ht="37.5" customHeight="1">
      <c r="A33" s="119">
        <v>26</v>
      </c>
      <c r="B33" s="129" t="s">
        <v>82</v>
      </c>
      <c r="C33" s="128" t="s">
        <v>81</v>
      </c>
      <c r="D33" s="130">
        <v>115819.33374499997</v>
      </c>
      <c r="E33" s="594" t="s">
        <v>1457</v>
      </c>
    </row>
    <row r="34" spans="1:5" s="12" customFormat="1" ht="37.5" customHeight="1">
      <c r="A34" s="119">
        <v>27</v>
      </c>
      <c r="B34" s="125" t="s">
        <v>77</v>
      </c>
      <c r="C34" s="124" t="s">
        <v>76</v>
      </c>
      <c r="D34" s="121">
        <v>51536.715712500001</v>
      </c>
      <c r="E34" s="594" t="s">
        <v>1457</v>
      </c>
    </row>
    <row r="35" spans="1:5" ht="37.5" customHeight="1">
      <c r="A35" s="119">
        <v>28</v>
      </c>
      <c r="B35" s="120" t="s">
        <v>52</v>
      </c>
      <c r="C35" s="124" t="s">
        <v>53</v>
      </c>
      <c r="D35" s="121">
        <v>2627948.4731000001</v>
      </c>
      <c r="E35" s="594" t="s">
        <v>1457</v>
      </c>
    </row>
    <row r="36" spans="1:5" s="12" customFormat="1" ht="37.5" customHeight="1">
      <c r="A36" s="119">
        <v>29</v>
      </c>
      <c r="B36" s="125" t="s">
        <v>67</v>
      </c>
      <c r="C36" s="124" t="s">
        <v>26</v>
      </c>
      <c r="D36" s="121">
        <v>188967.95761249997</v>
      </c>
      <c r="E36" s="594"/>
    </row>
    <row r="37" spans="1:5" s="12" customFormat="1" ht="37.5" customHeight="1">
      <c r="A37" s="119">
        <v>30</v>
      </c>
      <c r="B37" s="125" t="s">
        <v>65</v>
      </c>
      <c r="C37" s="124" t="s">
        <v>66</v>
      </c>
      <c r="D37" s="121">
        <v>98497.818354999996</v>
      </c>
      <c r="E37" s="594" t="s">
        <v>1457</v>
      </c>
    </row>
    <row r="38" spans="1:5" s="12" customFormat="1" ht="37.5" customHeight="1">
      <c r="A38" s="119">
        <v>31</v>
      </c>
      <c r="B38" s="125" t="s">
        <v>84</v>
      </c>
      <c r="C38" s="124" t="s">
        <v>85</v>
      </c>
      <c r="D38" s="121">
        <v>72848.176747500009</v>
      </c>
      <c r="E38" s="594"/>
    </row>
    <row r="39" spans="1:5" s="12" customFormat="1" ht="32.25" customHeight="1">
      <c r="A39" s="119">
        <v>32</v>
      </c>
      <c r="B39" s="125" t="s">
        <v>54</v>
      </c>
      <c r="C39" s="124" t="s">
        <v>55</v>
      </c>
      <c r="D39" s="121">
        <v>63320.647404999989</v>
      </c>
      <c r="E39" s="594"/>
    </row>
    <row r="40" spans="1:5" s="12" customFormat="1" ht="37.5" customHeight="1">
      <c r="A40" s="119">
        <v>33</v>
      </c>
      <c r="B40" s="120" t="s">
        <v>73</v>
      </c>
      <c r="C40" s="124" t="s">
        <v>74</v>
      </c>
      <c r="D40" s="121">
        <v>179510.87694999998</v>
      </c>
      <c r="E40" s="594" t="s">
        <v>1457</v>
      </c>
    </row>
    <row r="41" spans="1:5" s="12" customFormat="1" ht="29.25" customHeight="1">
      <c r="A41" s="119">
        <v>34</v>
      </c>
      <c r="B41" s="125" t="s">
        <v>99</v>
      </c>
      <c r="C41" s="124" t="s">
        <v>100</v>
      </c>
      <c r="D41" s="121">
        <v>37412.741797500006</v>
      </c>
      <c r="E41" s="594"/>
    </row>
    <row r="42" spans="1:5" s="12" customFormat="1" ht="21" customHeight="1">
      <c r="A42" s="119">
        <v>35</v>
      </c>
      <c r="B42" s="125" t="s">
        <v>105</v>
      </c>
      <c r="C42" s="124" t="s">
        <v>107</v>
      </c>
      <c r="D42" s="121">
        <v>84816.094637499991</v>
      </c>
      <c r="E42" s="594" t="s">
        <v>1457</v>
      </c>
    </row>
    <row r="43" spans="1:5" s="12" customFormat="1" ht="21" customHeight="1">
      <c r="A43" s="119">
        <v>36</v>
      </c>
      <c r="B43" s="125" t="s">
        <v>101</v>
      </c>
      <c r="C43" s="124" t="s">
        <v>102</v>
      </c>
      <c r="D43" s="121">
        <v>34689.607974999992</v>
      </c>
      <c r="E43" s="594"/>
    </row>
    <row r="44" spans="1:5" s="12" customFormat="1" ht="37.5" customHeight="1">
      <c r="A44" s="119">
        <v>37</v>
      </c>
      <c r="B44" s="120" t="s">
        <v>110</v>
      </c>
      <c r="C44" s="124" t="s">
        <v>111</v>
      </c>
      <c r="D44" s="121">
        <v>34689.607974999992</v>
      </c>
      <c r="E44" s="594" t="s">
        <v>1457</v>
      </c>
    </row>
    <row r="45" spans="1:5" s="12" customFormat="1" ht="25.5" customHeight="1">
      <c r="A45" s="119">
        <v>38</v>
      </c>
      <c r="B45" s="125" t="s">
        <v>108</v>
      </c>
      <c r="C45" s="124" t="s">
        <v>109</v>
      </c>
      <c r="D45" s="121">
        <v>205223.72149749997</v>
      </c>
      <c r="E45" s="594"/>
    </row>
    <row r="46" spans="1:5" s="12" customFormat="1" ht="40.5" customHeight="1">
      <c r="A46" s="119">
        <v>39</v>
      </c>
      <c r="B46" s="133" t="s">
        <v>112</v>
      </c>
      <c r="C46" s="124" t="s">
        <v>113</v>
      </c>
      <c r="D46" s="121">
        <v>156103.23588749999</v>
      </c>
      <c r="E46" s="594" t="s">
        <v>1457</v>
      </c>
    </row>
    <row r="47" spans="1:5" s="12" customFormat="1" ht="40.5" customHeight="1">
      <c r="A47" s="119">
        <v>40</v>
      </c>
      <c r="B47" s="135" t="s">
        <v>124</v>
      </c>
      <c r="C47" s="134" t="s">
        <v>125</v>
      </c>
      <c r="D47" s="136">
        <v>156170.38452749999</v>
      </c>
      <c r="E47" s="594" t="s">
        <v>1457</v>
      </c>
    </row>
    <row r="48" spans="1:5" s="12" customFormat="1" ht="34.5" customHeight="1">
      <c r="A48" s="119">
        <v>41</v>
      </c>
      <c r="B48" s="135" t="s">
        <v>131</v>
      </c>
      <c r="C48" s="134" t="s">
        <v>132</v>
      </c>
      <c r="D48" s="136">
        <v>96965.509346999985</v>
      </c>
      <c r="E48" s="594"/>
    </row>
    <row r="49" spans="1:5" s="12" customFormat="1" ht="30.75" customHeight="1">
      <c r="A49" s="119">
        <v>42</v>
      </c>
      <c r="B49" s="135" t="s">
        <v>127</v>
      </c>
      <c r="C49" s="134" t="s">
        <v>128</v>
      </c>
      <c r="D49" s="136">
        <v>314139.896847</v>
      </c>
      <c r="E49" s="594"/>
    </row>
    <row r="50" spans="1:5" s="12" customFormat="1" ht="27" customHeight="1">
      <c r="A50" s="119">
        <v>43</v>
      </c>
      <c r="B50" s="135" t="s">
        <v>126</v>
      </c>
      <c r="C50" s="134" t="s">
        <v>107</v>
      </c>
      <c r="D50" s="136">
        <v>44437.887522000005</v>
      </c>
      <c r="E50" s="594"/>
    </row>
    <row r="51" spans="1:5" s="12" customFormat="1" ht="27" customHeight="1">
      <c r="A51" s="119">
        <v>44</v>
      </c>
      <c r="B51" s="135" t="s">
        <v>129</v>
      </c>
      <c r="C51" s="134" t="s">
        <v>130</v>
      </c>
      <c r="D51" s="136">
        <v>262006.89199999999</v>
      </c>
      <c r="E51" s="594" t="s">
        <v>1457</v>
      </c>
    </row>
    <row r="52" spans="1:5" s="12" customFormat="1" ht="27" customHeight="1">
      <c r="A52" s="119">
        <v>45</v>
      </c>
      <c r="B52" s="135" t="s">
        <v>133</v>
      </c>
      <c r="C52" s="134" t="s">
        <v>134</v>
      </c>
      <c r="D52" s="136">
        <v>140000</v>
      </c>
      <c r="E52" s="594" t="s">
        <v>1457</v>
      </c>
    </row>
    <row r="53" spans="1:5" s="12" customFormat="1" ht="27" customHeight="1">
      <c r="A53" s="119">
        <v>46</v>
      </c>
      <c r="B53" s="135" t="s">
        <v>133</v>
      </c>
      <c r="C53" s="134" t="s">
        <v>113</v>
      </c>
      <c r="D53" s="136">
        <v>140000</v>
      </c>
      <c r="E53" s="594" t="s">
        <v>1457</v>
      </c>
    </row>
    <row r="54" spans="1:5" s="12" customFormat="1" ht="27" customHeight="1">
      <c r="A54" s="119">
        <v>47</v>
      </c>
      <c r="B54" s="135" t="s">
        <v>133</v>
      </c>
      <c r="C54" s="134" t="s">
        <v>135</v>
      </c>
      <c r="D54" s="136">
        <v>140000</v>
      </c>
      <c r="E54" s="594" t="s">
        <v>1457</v>
      </c>
    </row>
    <row r="55" spans="1:5" s="12" customFormat="1" ht="45" customHeight="1">
      <c r="A55" s="119">
        <v>48</v>
      </c>
      <c r="B55" s="138" t="s">
        <v>136</v>
      </c>
      <c r="C55" s="137" t="s">
        <v>113</v>
      </c>
      <c r="D55" s="136">
        <v>280846.55199999997</v>
      </c>
      <c r="E55" s="594" t="s">
        <v>1457</v>
      </c>
    </row>
    <row r="56" spans="1:5" ht="25.5" customHeight="1">
      <c r="A56" s="134"/>
      <c r="B56" s="138" t="s">
        <v>308</v>
      </c>
      <c r="C56" s="134" t="s">
        <v>137</v>
      </c>
      <c r="D56" s="136">
        <v>2994142.0338239996</v>
      </c>
      <c r="E56" s="594" t="s">
        <v>1457</v>
      </c>
    </row>
    <row r="57" spans="1:5">
      <c r="A57" s="74"/>
      <c r="B57" s="74"/>
      <c r="C57" s="74"/>
      <c r="D57" s="107">
        <f>SUM(D47:D56)</f>
        <v>4568709.1560674999</v>
      </c>
      <c r="E57" s="107"/>
    </row>
    <row r="58" spans="1:5">
      <c r="A58" s="109">
        <v>48</v>
      </c>
      <c r="B58" s="74"/>
      <c r="C58" s="351" t="s">
        <v>19</v>
      </c>
      <c r="D58" s="180">
        <f>SUM(D8:D56)</f>
        <v>16000000</v>
      </c>
      <c r="E58" s="180"/>
    </row>
    <row r="59" spans="1:5" ht="1.5" hidden="1" customHeight="1">
      <c r="A59" s="41"/>
      <c r="B59" s="42"/>
      <c r="C59" s="41"/>
      <c r="D59" s="45"/>
    </row>
    <row r="60" spans="1:5" ht="37.5" customHeight="1">
      <c r="A60" s="33"/>
      <c r="B60" s="61"/>
      <c r="C60" s="17"/>
      <c r="D60" s="4"/>
    </row>
    <row r="61" spans="1:5" ht="25.5" customHeight="1">
      <c r="A61" s="77"/>
      <c r="B61" s="38"/>
      <c r="C61" s="38"/>
      <c r="D61" s="181"/>
    </row>
    <row r="62" spans="1:5" ht="25.5" hidden="1" customHeight="1">
      <c r="A62" s="77"/>
      <c r="B62" s="38"/>
      <c r="C62" s="38"/>
      <c r="D62" s="51"/>
    </row>
    <row r="63" spans="1:5" s="117" customFormat="1" ht="37.5" hidden="1" customHeight="1">
      <c r="A63" s="128">
        <v>21</v>
      </c>
      <c r="B63" s="129" t="s">
        <v>60</v>
      </c>
      <c r="C63" s="128" t="s">
        <v>30</v>
      </c>
      <c r="D63" s="130" t="e">
        <f>(#REF!-#REF!)*1.7</f>
        <v>#REF!</v>
      </c>
    </row>
    <row r="64" spans="1:5" s="117" customFormat="1" ht="37.5" hidden="1" customHeight="1">
      <c r="A64" s="128">
        <v>22</v>
      </c>
      <c r="B64" s="129" t="s">
        <v>75</v>
      </c>
      <c r="C64" s="128" t="s">
        <v>76</v>
      </c>
      <c r="D64" s="130" t="e">
        <f>(#REF!-#REF!)*1.7</f>
        <v>#REF!</v>
      </c>
    </row>
    <row r="65" spans="1:4" s="118" customFormat="1" ht="37.5" hidden="1" customHeight="1">
      <c r="A65" s="128">
        <v>29</v>
      </c>
      <c r="B65" s="129" t="s">
        <v>58</v>
      </c>
      <c r="C65" s="132" t="s">
        <v>59</v>
      </c>
      <c r="D65" s="130" t="e">
        <f>(#REF!-#REF!)*1.7</f>
        <v>#REF!</v>
      </c>
    </row>
    <row r="66" spans="1:4" ht="25.5" hidden="1" customHeight="1">
      <c r="A66" s="77"/>
      <c r="B66" s="38"/>
      <c r="C66" s="38"/>
      <c r="D66" s="51" t="e">
        <f>SUM(D63:D65)</f>
        <v>#REF!</v>
      </c>
    </row>
    <row r="67" spans="1:4" ht="25.5" hidden="1" customHeight="1">
      <c r="A67" s="77"/>
      <c r="B67" s="38"/>
      <c r="C67" s="38"/>
      <c r="D67" s="51"/>
    </row>
    <row r="68" spans="1:4" ht="25.5" customHeight="1">
      <c r="A68" s="77"/>
      <c r="B68" s="38"/>
      <c r="C68" s="38"/>
      <c r="D68" s="51"/>
    </row>
    <row r="69" spans="1:4" ht="25.5" customHeight="1">
      <c r="A69" s="77"/>
      <c r="B69" s="38"/>
      <c r="C69" s="38"/>
      <c r="D69" s="52"/>
    </row>
    <row r="70" spans="1:4" ht="25.5" customHeight="1">
      <c r="A70" s="77"/>
      <c r="B70" s="38"/>
      <c r="C70" s="38"/>
      <c r="D70" s="52"/>
    </row>
    <row r="71" spans="1:4" ht="25.5" customHeight="1">
      <c r="A71" s="77"/>
      <c r="B71" s="38"/>
      <c r="C71" s="38"/>
      <c r="D71" s="52"/>
    </row>
    <row r="72" spans="1:4" ht="25.5" customHeight="1">
      <c r="A72" s="77"/>
      <c r="B72" s="38"/>
      <c r="C72" s="38"/>
      <c r="D72" s="52"/>
    </row>
    <row r="73" spans="1:4" ht="25.5" customHeight="1">
      <c r="A73" s="77"/>
      <c r="B73" s="38"/>
      <c r="C73" s="38"/>
      <c r="D73" s="52"/>
    </row>
    <row r="74" spans="1:4" ht="25.5" customHeight="1">
      <c r="A74" s="77"/>
      <c r="B74" s="38"/>
      <c r="C74" s="38"/>
      <c r="D74" s="52"/>
    </row>
    <row r="75" spans="1:4" ht="25.5" customHeight="1">
      <c r="A75" s="77"/>
      <c r="B75" s="38"/>
      <c r="C75" s="38"/>
      <c r="D75" s="52"/>
    </row>
    <row r="76" spans="1:4" ht="37.5" customHeight="1">
      <c r="A76" s="77"/>
      <c r="B76" s="38"/>
      <c r="C76" s="38"/>
      <c r="D76" s="52"/>
    </row>
    <row r="77" spans="1:4" ht="37.5" customHeight="1">
      <c r="A77" s="77"/>
      <c r="B77" s="38"/>
      <c r="C77" s="38"/>
      <c r="D77" s="52"/>
    </row>
  </sheetData>
  <autoFilter ref="A7:D58"/>
  <mergeCells count="4">
    <mergeCell ref="A1:D1"/>
    <mergeCell ref="A2:D2"/>
    <mergeCell ref="A3:D3"/>
    <mergeCell ref="A4:D4"/>
  </mergeCells>
  <printOptions horizontalCentered="1"/>
  <pageMargins left="0.51181102362204722" right="0.51181102362204722" top="0.74803149606299213" bottom="0.74803149606299213" header="0.31496062992125984" footer="0.31496062992125984"/>
  <pageSetup scale="70" orientation="landscape" r:id="rId1"/>
  <drawing r:id="rId2"/>
</worksheet>
</file>

<file path=xl/worksheets/sheet11.xml><?xml version="1.0" encoding="utf-8"?>
<worksheet xmlns="http://schemas.openxmlformats.org/spreadsheetml/2006/main" xmlns:r="http://schemas.openxmlformats.org/officeDocument/2006/relationships">
  <sheetPr codeName="Hoja18"/>
  <dimension ref="A1:J54"/>
  <sheetViews>
    <sheetView view="pageBreakPreview" topLeftCell="C32" zoomScaleNormal="85" zoomScaleSheetLayoutView="100" workbookViewId="0">
      <selection activeCell="J41" sqref="J41"/>
    </sheetView>
  </sheetViews>
  <sheetFormatPr baseColWidth="10" defaultRowHeight="12.75"/>
  <cols>
    <col min="1" max="1" width="14.85546875" style="215" bestFit="1" customWidth="1"/>
    <col min="2" max="2" width="50.28515625" style="244" customWidth="1"/>
    <col min="3" max="3" width="27" style="215" customWidth="1"/>
    <col min="4" max="4" width="16.7109375" style="215" hidden="1" customWidth="1"/>
    <col min="5" max="5" width="16.42578125" style="174" customWidth="1"/>
    <col min="6" max="6" width="14" style="174" hidden="1" customWidth="1"/>
    <col min="7" max="7" width="17" style="174" customWidth="1"/>
    <col min="8" max="8" width="22.7109375" style="174" customWidth="1"/>
    <col min="9" max="9" width="20.28515625" style="174" customWidth="1"/>
    <col min="10" max="16384" width="11.42578125" style="174"/>
  </cols>
  <sheetData>
    <row r="1" spans="1:10">
      <c r="A1" s="569" t="s">
        <v>10</v>
      </c>
      <c r="B1" s="569"/>
      <c r="C1" s="569"/>
      <c r="D1" s="569"/>
      <c r="E1" s="569"/>
      <c r="F1" s="569"/>
      <c r="G1" s="569"/>
      <c r="H1" s="569"/>
      <c r="I1" s="569"/>
    </row>
    <row r="2" spans="1:10">
      <c r="A2" s="569" t="s">
        <v>0</v>
      </c>
      <c r="B2" s="569"/>
      <c r="C2" s="569"/>
      <c r="D2" s="569"/>
      <c r="E2" s="569"/>
      <c r="F2" s="569"/>
      <c r="G2" s="569"/>
      <c r="H2" s="569"/>
      <c r="I2" s="569"/>
    </row>
    <row r="3" spans="1:10">
      <c r="A3" s="174"/>
    </row>
    <row r="4" spans="1:10">
      <c r="A4" s="174"/>
    </row>
    <row r="5" spans="1:10">
      <c r="A5" s="569" t="s">
        <v>237</v>
      </c>
      <c r="B5" s="569"/>
      <c r="C5" s="569"/>
      <c r="D5" s="569"/>
      <c r="E5" s="569"/>
      <c r="F5" s="569"/>
      <c r="G5" s="569"/>
      <c r="H5" s="569"/>
      <c r="I5" s="569"/>
    </row>
    <row r="6" spans="1:10">
      <c r="A6" s="569" t="s">
        <v>140</v>
      </c>
      <c r="B6" s="569"/>
      <c r="C6" s="569"/>
      <c r="D6" s="569"/>
      <c r="E6" s="569"/>
      <c r="F6" s="569"/>
      <c r="G6" s="569"/>
      <c r="H6" s="569"/>
      <c r="I6" s="569"/>
    </row>
    <row r="7" spans="1:10">
      <c r="B7" s="245"/>
      <c r="F7" s="246"/>
      <c r="G7" s="246"/>
      <c r="H7" s="246"/>
    </row>
    <row r="8" spans="1:10" ht="24.75" customHeight="1">
      <c r="A8" s="247" t="s">
        <v>229</v>
      </c>
      <c r="B8" s="248" t="s">
        <v>15</v>
      </c>
      <c r="C8" s="247" t="s">
        <v>16</v>
      </c>
      <c r="D8" s="247" t="s">
        <v>17</v>
      </c>
      <c r="E8" s="247" t="s">
        <v>9</v>
      </c>
      <c r="F8" s="249" t="s">
        <v>1078</v>
      </c>
      <c r="G8" s="249" t="s">
        <v>1249</v>
      </c>
      <c r="H8" s="249" t="s">
        <v>1292</v>
      </c>
      <c r="I8" s="173" t="s">
        <v>326</v>
      </c>
      <c r="J8" s="173" t="s">
        <v>1456</v>
      </c>
    </row>
    <row r="9" spans="1:10" ht="20.25" customHeight="1">
      <c r="A9" s="250"/>
      <c r="B9" s="251" t="s">
        <v>1143</v>
      </c>
      <c r="C9" s="250"/>
      <c r="D9" s="250"/>
      <c r="E9" s="250"/>
      <c r="F9" s="252"/>
      <c r="G9" s="252"/>
      <c r="H9" s="171"/>
      <c r="I9" s="420"/>
      <c r="J9" s="420"/>
    </row>
    <row r="10" spans="1:10" ht="36" customHeight="1">
      <c r="A10" s="253">
        <v>1</v>
      </c>
      <c r="B10" s="237" t="s">
        <v>238</v>
      </c>
      <c r="C10" s="237" t="s">
        <v>239</v>
      </c>
      <c r="D10" s="254">
        <v>176</v>
      </c>
      <c r="E10" s="255">
        <v>2100000</v>
      </c>
      <c r="F10" s="256" t="s">
        <v>1076</v>
      </c>
      <c r="G10" s="421"/>
      <c r="H10" s="422"/>
      <c r="I10" s="423"/>
      <c r="J10" s="423"/>
    </row>
    <row r="11" spans="1:10" ht="30.75" customHeight="1">
      <c r="A11" s="257">
        <v>2</v>
      </c>
      <c r="B11" s="238" t="s">
        <v>240</v>
      </c>
      <c r="C11" s="238" t="s">
        <v>241</v>
      </c>
      <c r="D11" s="257">
        <v>100</v>
      </c>
      <c r="E11" s="258">
        <v>1800000</v>
      </c>
      <c r="F11" s="259" t="s">
        <v>1076</v>
      </c>
      <c r="G11" s="258"/>
      <c r="H11" s="241"/>
      <c r="I11" s="238"/>
      <c r="J11" s="238"/>
    </row>
    <row r="12" spans="1:10" ht="30.75" customHeight="1">
      <c r="A12" s="221">
        <v>3</v>
      </c>
      <c r="B12" s="222" t="s">
        <v>242</v>
      </c>
      <c r="C12" s="222" t="s">
        <v>241</v>
      </c>
      <c r="D12" s="260">
        <v>100</v>
      </c>
      <c r="E12" s="223">
        <v>1500000</v>
      </c>
      <c r="F12" s="261" t="s">
        <v>1076</v>
      </c>
      <c r="G12" s="424"/>
      <c r="H12" s="422"/>
      <c r="I12" s="416"/>
      <c r="J12" s="416"/>
    </row>
    <row r="13" spans="1:10" ht="42.75" customHeight="1">
      <c r="A13" s="257">
        <v>4</v>
      </c>
      <c r="B13" s="238" t="s">
        <v>243</v>
      </c>
      <c r="C13" s="238" t="s">
        <v>119</v>
      </c>
      <c r="D13" s="257">
        <v>179</v>
      </c>
      <c r="E13" s="258">
        <v>2200000</v>
      </c>
      <c r="F13" s="259" t="s">
        <v>1076</v>
      </c>
      <c r="G13" s="258"/>
      <c r="H13" s="241"/>
      <c r="I13" s="262"/>
      <c r="J13" s="262"/>
    </row>
    <row r="14" spans="1:10" ht="30.75" customHeight="1">
      <c r="A14" s="221">
        <v>5</v>
      </c>
      <c r="B14" s="222" t="s">
        <v>244</v>
      </c>
      <c r="C14" s="222" t="s">
        <v>119</v>
      </c>
      <c r="D14" s="260">
        <v>179</v>
      </c>
      <c r="E14" s="223">
        <v>750000</v>
      </c>
      <c r="F14" s="261" t="s">
        <v>1076</v>
      </c>
      <c r="G14" s="424"/>
      <c r="H14" s="425"/>
      <c r="I14" s="426"/>
      <c r="J14" s="426"/>
    </row>
    <row r="15" spans="1:10" ht="30.75" customHeight="1">
      <c r="A15" s="286">
        <v>6</v>
      </c>
      <c r="B15" s="262" t="s">
        <v>245</v>
      </c>
      <c r="C15" s="262" t="s">
        <v>246</v>
      </c>
      <c r="D15" s="286">
        <v>209</v>
      </c>
      <c r="E15" s="259">
        <v>2100000</v>
      </c>
      <c r="F15" s="259" t="s">
        <v>1076</v>
      </c>
      <c r="G15" s="258"/>
      <c r="H15" s="241"/>
      <c r="I15" s="238"/>
      <c r="J15" s="238"/>
    </row>
    <row r="16" spans="1:10" ht="30.75" customHeight="1">
      <c r="A16" s="221">
        <v>7</v>
      </c>
      <c r="B16" s="222" t="s">
        <v>247</v>
      </c>
      <c r="C16" s="222" t="s">
        <v>248</v>
      </c>
      <c r="D16" s="260">
        <v>120</v>
      </c>
      <c r="E16" s="223">
        <v>750000</v>
      </c>
      <c r="F16" s="261" t="s">
        <v>1076</v>
      </c>
      <c r="G16" s="424"/>
      <c r="H16" s="425"/>
      <c r="I16" s="416"/>
      <c r="J16" s="416"/>
    </row>
    <row r="17" spans="1:10" ht="30.75" customHeight="1">
      <c r="A17" s="263">
        <v>8</v>
      </c>
      <c r="B17" s="243" t="s">
        <v>249</v>
      </c>
      <c r="C17" s="243" t="s">
        <v>248</v>
      </c>
      <c r="D17" s="263">
        <v>120</v>
      </c>
      <c r="E17" s="264">
        <v>750000</v>
      </c>
      <c r="F17" s="265" t="s">
        <v>1076</v>
      </c>
      <c r="G17" s="264"/>
      <c r="H17" s="427"/>
      <c r="I17" s="243"/>
      <c r="J17" s="243"/>
    </row>
    <row r="18" spans="1:10" ht="27.75" customHeight="1">
      <c r="A18" s="250"/>
      <c r="B18" s="251" t="s">
        <v>1144</v>
      </c>
      <c r="C18" s="250"/>
      <c r="D18" s="250"/>
      <c r="E18" s="250"/>
      <c r="F18" s="252"/>
      <c r="G18" s="252"/>
      <c r="H18" s="428"/>
      <c r="I18" s="171"/>
      <c r="J18" s="171"/>
    </row>
    <row r="19" spans="1:10" ht="56.25" customHeight="1">
      <c r="A19" s="253">
        <v>9</v>
      </c>
      <c r="B19" s="237" t="s">
        <v>1150</v>
      </c>
      <c r="C19" s="240" t="s">
        <v>253</v>
      </c>
      <c r="D19" s="254">
        <v>193</v>
      </c>
      <c r="E19" s="255">
        <v>1600000</v>
      </c>
      <c r="F19" s="256"/>
      <c r="G19" s="421"/>
      <c r="H19" s="429"/>
      <c r="I19" s="430"/>
      <c r="J19" s="430"/>
    </row>
    <row r="20" spans="1:10" ht="38.25">
      <c r="A20" s="257">
        <v>10</v>
      </c>
      <c r="B20" s="238" t="s">
        <v>1151</v>
      </c>
      <c r="C20" s="241" t="s">
        <v>254</v>
      </c>
      <c r="D20" s="257">
        <v>136</v>
      </c>
      <c r="E20" s="258">
        <v>5100000</v>
      </c>
      <c r="F20" s="259"/>
      <c r="G20" s="258"/>
      <c r="H20" s="431"/>
      <c r="I20" s="241"/>
      <c r="J20" s="241"/>
    </row>
    <row r="21" spans="1:10" ht="40.5" customHeight="1">
      <c r="A21" s="221">
        <v>11</v>
      </c>
      <c r="B21" s="222" t="s">
        <v>255</v>
      </c>
      <c r="C21" s="242" t="s">
        <v>134</v>
      </c>
      <c r="D21" s="260">
        <v>89</v>
      </c>
      <c r="E21" s="223">
        <v>2900000</v>
      </c>
      <c r="F21" s="236" t="s">
        <v>1139</v>
      </c>
      <c r="G21" s="415"/>
      <c r="H21" s="432"/>
      <c r="I21" s="422"/>
      <c r="J21" s="422"/>
    </row>
    <row r="22" spans="1:10" ht="25.5">
      <c r="A22" s="257">
        <v>12</v>
      </c>
      <c r="B22" s="238" t="s">
        <v>256</v>
      </c>
      <c r="C22" s="241" t="s">
        <v>134</v>
      </c>
      <c r="D22" s="260">
        <v>89</v>
      </c>
      <c r="E22" s="266">
        <v>2900000</v>
      </c>
      <c r="F22" s="267" t="s">
        <v>1076</v>
      </c>
      <c r="G22" s="266"/>
      <c r="H22" s="433"/>
      <c r="I22" s="241"/>
      <c r="J22" s="241"/>
    </row>
    <row r="23" spans="1:10" ht="40.5" customHeight="1">
      <c r="A23" s="221">
        <v>13</v>
      </c>
      <c r="B23" s="222" t="s">
        <v>257</v>
      </c>
      <c r="C23" s="242" t="s">
        <v>258</v>
      </c>
      <c r="D23" s="260">
        <v>68</v>
      </c>
      <c r="E23" s="223">
        <v>3900000</v>
      </c>
      <c r="F23" s="261"/>
      <c r="G23" s="424"/>
      <c r="H23" s="434"/>
      <c r="I23" s="422"/>
      <c r="J23" s="422"/>
    </row>
    <row r="24" spans="1:10" ht="30" customHeight="1">
      <c r="A24" s="257">
        <v>14</v>
      </c>
      <c r="B24" s="239" t="s">
        <v>1149</v>
      </c>
      <c r="C24" s="241" t="s">
        <v>74</v>
      </c>
      <c r="D24" s="269">
        <v>108</v>
      </c>
      <c r="E24" s="270">
        <v>750000</v>
      </c>
      <c r="F24" s="271"/>
      <c r="G24" s="270"/>
      <c r="H24" s="435"/>
      <c r="I24" s="241"/>
      <c r="J24" s="241"/>
    </row>
    <row r="25" spans="1:10" ht="30" customHeight="1">
      <c r="A25" s="221">
        <v>15</v>
      </c>
      <c r="B25" s="222" t="s">
        <v>1148</v>
      </c>
      <c r="C25" s="242" t="s">
        <v>74</v>
      </c>
      <c r="D25" s="260">
        <v>10</v>
      </c>
      <c r="E25" s="272">
        <v>2000000</v>
      </c>
      <c r="F25" s="273"/>
      <c r="G25" s="436"/>
      <c r="H25" s="434"/>
      <c r="I25" s="422"/>
      <c r="J25" s="422"/>
    </row>
    <row r="26" spans="1:10" ht="33" customHeight="1">
      <c r="A26" s="257">
        <v>16</v>
      </c>
      <c r="B26" s="238" t="s">
        <v>259</v>
      </c>
      <c r="C26" s="241" t="s">
        <v>260</v>
      </c>
      <c r="D26" s="192">
        <v>50</v>
      </c>
      <c r="E26" s="266">
        <v>2500000</v>
      </c>
      <c r="F26" s="267"/>
      <c r="G26" s="266"/>
      <c r="H26" s="241"/>
      <c r="I26" s="241"/>
      <c r="J26" s="241"/>
    </row>
    <row r="27" spans="1:10" ht="35.25" customHeight="1">
      <c r="A27" s="221">
        <v>17</v>
      </c>
      <c r="B27" s="222" t="s">
        <v>1147</v>
      </c>
      <c r="C27" s="242" t="s">
        <v>261</v>
      </c>
      <c r="D27" s="260">
        <v>127</v>
      </c>
      <c r="E27" s="272">
        <v>2000000</v>
      </c>
      <c r="F27" s="273"/>
      <c r="G27" s="436"/>
      <c r="H27" s="437"/>
      <c r="I27" s="422"/>
      <c r="J27" s="422"/>
    </row>
    <row r="28" spans="1:10" ht="21.75" customHeight="1">
      <c r="A28" s="257">
        <v>18</v>
      </c>
      <c r="B28" s="239" t="s">
        <v>1153</v>
      </c>
      <c r="C28" s="241" t="s">
        <v>261</v>
      </c>
      <c r="D28" s="269">
        <v>127</v>
      </c>
      <c r="E28" s="270">
        <v>600000</v>
      </c>
      <c r="F28" s="271" t="s">
        <v>1076</v>
      </c>
      <c r="G28" s="270"/>
      <c r="H28" s="435"/>
      <c r="I28" s="241"/>
      <c r="J28" s="241"/>
    </row>
    <row r="29" spans="1:10" ht="21.75" customHeight="1">
      <c r="A29" s="221">
        <v>19</v>
      </c>
      <c r="B29" s="222" t="s">
        <v>1152</v>
      </c>
      <c r="C29" s="242" t="s">
        <v>261</v>
      </c>
      <c r="D29" s="260">
        <v>127</v>
      </c>
      <c r="E29" s="272">
        <v>400000</v>
      </c>
      <c r="F29" s="274"/>
      <c r="G29" s="415"/>
      <c r="H29" s="434"/>
      <c r="I29" s="422"/>
      <c r="J29" s="422"/>
    </row>
    <row r="30" spans="1:10" ht="33.75" customHeight="1">
      <c r="A30" s="257">
        <v>20</v>
      </c>
      <c r="B30" s="238" t="s">
        <v>262</v>
      </c>
      <c r="C30" s="241" t="s">
        <v>233</v>
      </c>
      <c r="D30" s="257">
        <v>234</v>
      </c>
      <c r="E30" s="258">
        <v>2400000</v>
      </c>
      <c r="F30" s="259"/>
      <c r="G30" s="258"/>
      <c r="H30" s="438"/>
      <c r="I30" s="241"/>
      <c r="J30" s="241"/>
    </row>
    <row r="31" spans="1:10" ht="25.5">
      <c r="A31" s="221">
        <v>21</v>
      </c>
      <c r="B31" s="222" t="s">
        <v>263</v>
      </c>
      <c r="C31" s="242" t="s">
        <v>264</v>
      </c>
      <c r="D31" s="260">
        <v>108</v>
      </c>
      <c r="E31" s="223">
        <v>1500000</v>
      </c>
      <c r="F31" s="261"/>
      <c r="G31" s="424"/>
      <c r="H31" s="439"/>
      <c r="I31" s="422"/>
      <c r="J31" s="422"/>
    </row>
    <row r="32" spans="1:10" ht="30" customHeight="1">
      <c r="A32" s="257">
        <v>22</v>
      </c>
      <c r="B32" s="239" t="s">
        <v>1145</v>
      </c>
      <c r="C32" s="241" t="s">
        <v>265</v>
      </c>
      <c r="D32" s="269">
        <v>129</v>
      </c>
      <c r="E32" s="270">
        <v>2100000</v>
      </c>
      <c r="F32" s="271" t="s">
        <v>1076</v>
      </c>
      <c r="G32" s="270"/>
      <c r="H32" s="440"/>
      <c r="I32" s="241"/>
      <c r="J32" s="241"/>
    </row>
    <row r="33" spans="1:10" ht="30" customHeight="1">
      <c r="A33" s="221">
        <v>23</v>
      </c>
      <c r="B33" s="222" t="s">
        <v>266</v>
      </c>
      <c r="C33" s="242" t="s">
        <v>265</v>
      </c>
      <c r="D33" s="260">
        <v>129</v>
      </c>
      <c r="E33" s="272">
        <v>1550000</v>
      </c>
      <c r="F33" s="273" t="s">
        <v>1076</v>
      </c>
      <c r="G33" s="436"/>
      <c r="H33" s="437"/>
      <c r="I33" s="422"/>
      <c r="J33" s="422"/>
    </row>
    <row r="34" spans="1:10" ht="30" customHeight="1">
      <c r="A34" s="257">
        <v>24</v>
      </c>
      <c r="B34" s="239" t="s">
        <v>267</v>
      </c>
      <c r="C34" s="241" t="s">
        <v>265</v>
      </c>
      <c r="D34" s="269">
        <v>129</v>
      </c>
      <c r="E34" s="270">
        <v>1600000</v>
      </c>
      <c r="F34" s="271" t="s">
        <v>1076</v>
      </c>
      <c r="G34" s="270"/>
      <c r="H34" s="435"/>
      <c r="I34" s="241"/>
      <c r="J34" s="241"/>
    </row>
    <row r="35" spans="1:10" ht="30" customHeight="1">
      <c r="A35" s="221">
        <v>25</v>
      </c>
      <c r="B35" s="222" t="s">
        <v>268</v>
      </c>
      <c r="C35" s="242" t="s">
        <v>265</v>
      </c>
      <c r="D35" s="260">
        <v>129</v>
      </c>
      <c r="E35" s="272">
        <v>1350000</v>
      </c>
      <c r="F35" s="273"/>
      <c r="G35" s="436"/>
      <c r="H35" s="437"/>
      <c r="I35" s="422"/>
      <c r="J35" s="422"/>
    </row>
    <row r="36" spans="1:10" ht="30" customHeight="1">
      <c r="A36" s="257">
        <v>26</v>
      </c>
      <c r="B36" s="239" t="s">
        <v>1154</v>
      </c>
      <c r="C36" s="241" t="s">
        <v>269</v>
      </c>
      <c r="D36" s="269">
        <v>146</v>
      </c>
      <c r="E36" s="270">
        <v>1450000</v>
      </c>
      <c r="F36" s="271"/>
      <c r="G36" s="270"/>
      <c r="H36" s="435"/>
      <c r="I36" s="241"/>
      <c r="J36" s="241"/>
    </row>
    <row r="37" spans="1:10" ht="29.25" customHeight="1">
      <c r="A37" s="221">
        <v>27</v>
      </c>
      <c r="B37" s="222" t="s">
        <v>1156</v>
      </c>
      <c r="C37" s="242" t="s">
        <v>269</v>
      </c>
      <c r="D37" s="260">
        <v>146</v>
      </c>
      <c r="E37" s="272">
        <v>950000</v>
      </c>
      <c r="F37" s="273"/>
      <c r="G37" s="436"/>
      <c r="H37" s="437"/>
      <c r="I37" s="422"/>
      <c r="J37" s="422"/>
    </row>
    <row r="38" spans="1:10" ht="29.25" customHeight="1">
      <c r="A38" s="257">
        <v>28</v>
      </c>
      <c r="B38" s="239" t="s">
        <v>1155</v>
      </c>
      <c r="C38" s="241" t="s">
        <v>269</v>
      </c>
      <c r="D38" s="269">
        <v>146</v>
      </c>
      <c r="E38" s="275">
        <v>250000</v>
      </c>
      <c r="F38" s="271"/>
      <c r="G38" s="270"/>
      <c r="H38" s="435"/>
      <c r="I38" s="241"/>
      <c r="J38" s="241"/>
    </row>
    <row r="39" spans="1:10" ht="29.25" customHeight="1">
      <c r="A39" s="221">
        <v>29</v>
      </c>
      <c r="B39" s="222" t="s">
        <v>1157</v>
      </c>
      <c r="C39" s="242" t="s">
        <v>269</v>
      </c>
      <c r="D39" s="260">
        <v>146</v>
      </c>
      <c r="E39" s="272">
        <v>250000</v>
      </c>
      <c r="F39" s="273"/>
      <c r="G39" s="436"/>
      <c r="H39" s="437"/>
      <c r="I39" s="422"/>
      <c r="J39" s="422"/>
    </row>
    <row r="40" spans="1:10" ht="39" customHeight="1">
      <c r="A40" s="257">
        <v>30</v>
      </c>
      <c r="B40" s="239" t="s">
        <v>1138</v>
      </c>
      <c r="C40" s="241" t="s">
        <v>1137</v>
      </c>
      <c r="D40" s="269"/>
      <c r="E40" s="270">
        <v>3000000</v>
      </c>
      <c r="F40" s="271"/>
      <c r="G40" s="270">
        <v>2992451.29</v>
      </c>
      <c r="H40" s="239" t="s">
        <v>1325</v>
      </c>
      <c r="I40" s="239" t="s">
        <v>1324</v>
      </c>
      <c r="J40" s="544" t="s">
        <v>1457</v>
      </c>
    </row>
    <row r="41" spans="1:10">
      <c r="A41" s="276">
        <f>SUBTOTAL(3,A10:A40)</f>
        <v>30</v>
      </c>
      <c r="B41" s="213"/>
      <c r="C41" s="570" t="s">
        <v>19</v>
      </c>
      <c r="D41" s="571"/>
      <c r="E41" s="277">
        <f>SUBTOTAL(9,E10:E40)</f>
        <v>53000000</v>
      </c>
      <c r="F41" s="277">
        <f t="shared" ref="F41:G41" si="0">SUBTOTAL(9,F10:F40)</f>
        <v>0</v>
      </c>
      <c r="G41" s="277">
        <f t="shared" si="0"/>
        <v>2992451.29</v>
      </c>
      <c r="H41" s="278"/>
      <c r="I41" s="278"/>
    </row>
    <row r="44" spans="1:10">
      <c r="E44" s="279"/>
      <c r="F44" s="279"/>
      <c r="G44" s="279"/>
      <c r="H44" s="279"/>
      <c r="I44" s="279"/>
    </row>
    <row r="45" spans="1:10" hidden="1"/>
    <row r="46" spans="1:10" ht="25.5" hidden="1">
      <c r="A46" s="221">
        <v>9</v>
      </c>
      <c r="B46" s="222" t="s">
        <v>250</v>
      </c>
      <c r="C46" s="222" t="s">
        <v>248</v>
      </c>
      <c r="D46" s="260">
        <v>120</v>
      </c>
      <c r="E46" s="223">
        <v>950000</v>
      </c>
      <c r="F46" s="229"/>
      <c r="G46" s="229"/>
      <c r="H46" s="229"/>
      <c r="I46" s="229"/>
    </row>
    <row r="47" spans="1:10" ht="25.5" hidden="1">
      <c r="A47" s="257">
        <v>10</v>
      </c>
      <c r="B47" s="238" t="s">
        <v>251</v>
      </c>
      <c r="C47" s="238" t="s">
        <v>181</v>
      </c>
      <c r="D47" s="257">
        <v>124</v>
      </c>
      <c r="E47" s="258">
        <v>500000</v>
      </c>
      <c r="F47" s="230"/>
      <c r="G47" s="230"/>
      <c r="H47" s="230"/>
      <c r="I47" s="230"/>
    </row>
    <row r="48" spans="1:10" ht="25.5" hidden="1">
      <c r="A48" s="221">
        <v>11</v>
      </c>
      <c r="B48" s="222" t="s">
        <v>252</v>
      </c>
      <c r="C48" s="222" t="s">
        <v>181</v>
      </c>
      <c r="D48" s="260">
        <v>124</v>
      </c>
      <c r="E48" s="223">
        <v>750000</v>
      </c>
      <c r="F48" s="229"/>
      <c r="G48" s="229"/>
      <c r="H48" s="229"/>
      <c r="I48" s="229"/>
    </row>
    <row r="49" spans="5:9" hidden="1">
      <c r="E49" s="279">
        <f>SUM(E46:E48)</f>
        <v>2200000</v>
      </c>
      <c r="F49" s="279"/>
      <c r="G49" s="279"/>
      <c r="H49" s="279"/>
      <c r="I49" s="279"/>
    </row>
    <row r="50" spans="5:9" hidden="1"/>
    <row r="51" spans="5:9" hidden="1"/>
    <row r="52" spans="5:9" hidden="1"/>
    <row r="53" spans="5:9" hidden="1"/>
    <row r="54" spans="5:9" hidden="1"/>
  </sheetData>
  <autoFilter ref="A8:F40"/>
  <mergeCells count="5">
    <mergeCell ref="A1:I1"/>
    <mergeCell ref="A2:I2"/>
    <mergeCell ref="A5:I5"/>
    <mergeCell ref="A6:I6"/>
    <mergeCell ref="C41:D41"/>
  </mergeCells>
  <conditionalFormatting sqref="D46:D48 D10 D23 D29:D31 D39:G39 D16:D17 D19:D21 E47:I47 D25:I25 D37:I37 F24:I24 E17:I17 D14:I14 E29:I29 D12:I12 D35:I35 D33:I33 D27:I27 F38:I39 D40:F40">
    <cfRule type="expression" dxfId="20" priority="402">
      <formula>IF(#REF!="A",1,0)</formula>
    </cfRule>
  </conditionalFormatting>
  <conditionalFormatting sqref="D46:D48 D10 D23 D29:D31 D39:G39 D16:D17 D19:D21 E47:I47 D25:I25 D37:I37 F24:I24 E17:I17 D14:I14 E29:I29 D12:I12 D35:I35 D33:I33 D27:I27 F38:I39 D40:F40">
    <cfRule type="expression" dxfId="19" priority="401">
      <formula>IF(#REF!="A-H",1,0)</formula>
    </cfRule>
  </conditionalFormatting>
  <conditionalFormatting sqref="D46:D48 D10 D23 D29:D31 D39:G39 D16:D17 D19:D21 E47:I47 D25:I25 D37:I37 F24:I24 E17:I17 D14:I14 E29:I29 D12:I12 D35:I35 D33:I33 D27:I27 F38:I39 D40:F40">
    <cfRule type="expression" dxfId="18" priority="400">
      <formula>IF(#REF!="H",1,0)</formula>
    </cfRule>
  </conditionalFormatting>
  <conditionalFormatting sqref="D40:E40 G29:H29 G24:H25 G35:H35 G33:H33 G27:H27 H37:H39">
    <cfRule type="expression" dxfId="17" priority="48">
      <formula>IF(#REF!="A",1,0)</formula>
    </cfRule>
  </conditionalFormatting>
  <conditionalFormatting sqref="D40:E40 G29:H29 G24:H25 G35:H35 G33:H33 G27:H27 H37:H39">
    <cfRule type="expression" dxfId="16" priority="47">
      <formula>IF(#REF!="A-H",1,0)</formula>
    </cfRule>
  </conditionalFormatting>
  <conditionalFormatting sqref="D40:E40 G29:H29 G24:H25 G35:H35 G33:H33 G27:H27 H37:H39">
    <cfRule type="expression" dxfId="15" priority="46">
      <formula>IF(#REF!="H",1,0)</formula>
    </cfRule>
  </conditionalFormatting>
  <conditionalFormatting sqref="G17 G14 G12 G37:G39">
    <cfRule type="expression" dxfId="14" priority="13">
      <formula>IF(#REF!="A",1,0)</formula>
    </cfRule>
  </conditionalFormatting>
  <conditionalFormatting sqref="G17 G14 G12 G37:G39">
    <cfRule type="expression" dxfId="13" priority="403">
      <formula>IF(#REF!="A-H",1,0)</formula>
    </cfRule>
  </conditionalFormatting>
  <conditionalFormatting sqref="G17 G14 G12 G37:G39">
    <cfRule type="expression" dxfId="12" priority="404">
      <formula>IF(#REF!="H",1,0)</formula>
    </cfRule>
  </conditionalFormatting>
  <conditionalFormatting sqref="G40">
    <cfRule type="expression" dxfId="11" priority="12">
      <formula>IF(#REF!="A",1,0)</formula>
    </cfRule>
  </conditionalFormatting>
  <conditionalFormatting sqref="G40">
    <cfRule type="expression" dxfId="10" priority="11">
      <formula>IF(#REF!="A-H",1,0)</formula>
    </cfRule>
  </conditionalFormatting>
  <conditionalFormatting sqref="G40">
    <cfRule type="expression" dxfId="9" priority="10">
      <formula>IF(#REF!="H",1,0)</formula>
    </cfRule>
  </conditionalFormatting>
  <conditionalFormatting sqref="G40">
    <cfRule type="expression" dxfId="8" priority="9">
      <formula>IF(#REF!="A",1,0)</formula>
    </cfRule>
  </conditionalFormatting>
  <conditionalFormatting sqref="G40">
    <cfRule type="expression" dxfId="7" priority="8">
      <formula>IF(#REF!="A-H",1,0)</formula>
    </cfRule>
  </conditionalFormatting>
  <conditionalFormatting sqref="G40">
    <cfRule type="expression" dxfId="6" priority="7">
      <formula>IF(#REF!="H",1,0)</formula>
    </cfRule>
  </conditionalFormatting>
  <conditionalFormatting sqref="J24:J25 J17 J14 J29 J12 J35 J33 J27 J37:J39">
    <cfRule type="expression" dxfId="5" priority="6">
      <formula>IF(#REF!="A",1,0)</formula>
    </cfRule>
  </conditionalFormatting>
  <conditionalFormatting sqref="J24:J25 J17 J14 J29 J12 J35 J33 J27 J37:J39">
    <cfRule type="expression" dxfId="4" priority="5">
      <formula>IF(#REF!="A-H",1,0)</formula>
    </cfRule>
  </conditionalFormatting>
  <conditionalFormatting sqref="J24:J25 J17 J14 J29 J12 J35 J33 J27 J37:J39">
    <cfRule type="expression" dxfId="3" priority="4">
      <formula>IF(#REF!="H",1,0)</formula>
    </cfRule>
  </conditionalFormatting>
  <conditionalFormatting sqref="J40">
    <cfRule type="expression" dxfId="2" priority="3">
      <formula>IF(#REF!="A",1,0)</formula>
    </cfRule>
  </conditionalFormatting>
  <conditionalFormatting sqref="J40">
    <cfRule type="expression" dxfId="1" priority="2">
      <formula>IF(#REF!="A-H",1,0)</formula>
    </cfRule>
  </conditionalFormatting>
  <conditionalFormatting sqref="J40">
    <cfRule type="expression" dxfId="0" priority="1">
      <formula>IF(#REF!="H",1,0)</formula>
    </cfRule>
  </conditionalFormatting>
  <printOptions horizontalCentered="1" verticalCentered="1"/>
  <pageMargins left="0.43307086614173229" right="0.31496062992125984" top="0.39370078740157483" bottom="0.55118110236220474" header="0.31496062992125984" footer="0.31496062992125984"/>
  <pageSetup scale="72" orientation="landscape" r:id="rId1"/>
  <drawing r:id="rId2"/>
</worksheet>
</file>

<file path=xl/worksheets/sheet12.xml><?xml version="1.0" encoding="utf-8"?>
<worksheet xmlns="http://schemas.openxmlformats.org/spreadsheetml/2006/main" xmlns:r="http://schemas.openxmlformats.org/officeDocument/2006/relationships">
  <sheetPr codeName="Hoja19"/>
  <dimension ref="A1:D16"/>
  <sheetViews>
    <sheetView view="pageBreakPreview" zoomScale="80" zoomScaleNormal="100" zoomScaleSheetLayoutView="80" workbookViewId="0">
      <selection activeCell="D7" sqref="D7"/>
    </sheetView>
  </sheetViews>
  <sheetFormatPr baseColWidth="10" defaultColWidth="103.28515625" defaultRowHeight="18.75"/>
  <cols>
    <col min="1" max="1" width="7.7109375" style="85" customWidth="1"/>
    <col min="2" max="2" width="75.7109375" style="84" customWidth="1"/>
    <col min="3" max="3" width="29.5703125" style="84" customWidth="1"/>
    <col min="4" max="4" width="26.42578125" style="86" customWidth="1"/>
    <col min="5" max="6" width="17.140625" style="84" customWidth="1"/>
    <col min="7" max="244" width="103.28515625" style="84"/>
    <col min="245" max="246" width="103.28515625" style="84" customWidth="1"/>
    <col min="247" max="16384" width="103.28515625" style="84"/>
  </cols>
  <sheetData>
    <row r="1" spans="1:4">
      <c r="A1" s="551" t="s">
        <v>10</v>
      </c>
      <c r="B1" s="551"/>
      <c r="C1" s="551"/>
      <c r="D1" s="551"/>
    </row>
    <row r="2" spans="1:4">
      <c r="A2" s="551" t="s">
        <v>0</v>
      </c>
      <c r="B2" s="551"/>
      <c r="C2" s="551"/>
      <c r="D2" s="551"/>
    </row>
    <row r="5" spans="1:4">
      <c r="A5" s="572" t="s">
        <v>270</v>
      </c>
      <c r="B5" s="572"/>
      <c r="C5" s="572"/>
      <c r="D5" s="572"/>
    </row>
    <row r="6" spans="1:4">
      <c r="B6" s="85"/>
      <c r="C6" s="85"/>
    </row>
    <row r="7" spans="1:4" ht="15" customHeight="1">
      <c r="A7" s="84"/>
      <c r="B7" s="87"/>
      <c r="C7" s="87"/>
      <c r="D7" s="186"/>
    </row>
    <row r="8" spans="1:4" ht="15" customHeight="1">
      <c r="A8" s="84"/>
      <c r="B8" s="87"/>
      <c r="C8" s="87"/>
      <c r="D8" s="88"/>
    </row>
    <row r="9" spans="1:4" ht="24.75" customHeight="1">
      <c r="A9" s="573" t="s">
        <v>270</v>
      </c>
      <c r="B9" s="574"/>
      <c r="C9" s="574"/>
      <c r="D9" s="574"/>
    </row>
    <row r="10" spans="1:4" ht="25.5" customHeight="1">
      <c r="A10" s="89" t="s">
        <v>14</v>
      </c>
      <c r="B10" s="90" t="s">
        <v>15</v>
      </c>
      <c r="C10" s="90" t="s">
        <v>16</v>
      </c>
      <c r="D10" s="91" t="s">
        <v>9</v>
      </c>
    </row>
    <row r="11" spans="1:4" ht="45.75" customHeight="1">
      <c r="A11" s="92">
        <v>1</v>
      </c>
      <c r="B11" s="93" t="s">
        <v>275</v>
      </c>
      <c r="C11" s="94"/>
      <c r="D11" s="94"/>
    </row>
    <row r="12" spans="1:4" ht="27" customHeight="1">
      <c r="A12" s="95"/>
      <c r="B12" s="96" t="s">
        <v>274</v>
      </c>
      <c r="C12" s="177"/>
      <c r="D12" s="97"/>
    </row>
    <row r="13" spans="1:4" ht="35.1" customHeight="1">
      <c r="A13" s="98">
        <v>1</v>
      </c>
      <c r="B13" s="99" t="s">
        <v>271</v>
      </c>
      <c r="C13" s="178" t="s">
        <v>317</v>
      </c>
      <c r="D13" s="97">
        <v>5500000</v>
      </c>
    </row>
    <row r="14" spans="1:4" ht="35.1" customHeight="1">
      <c r="A14" s="98">
        <v>2</v>
      </c>
      <c r="B14" s="99" t="s">
        <v>272</v>
      </c>
      <c r="C14" s="178" t="s">
        <v>317</v>
      </c>
      <c r="D14" s="100">
        <v>4500000</v>
      </c>
    </row>
    <row r="15" spans="1:4" ht="35.1" customHeight="1">
      <c r="A15" s="98">
        <v>3</v>
      </c>
      <c r="B15" s="101" t="s">
        <v>273</v>
      </c>
      <c r="C15" s="178" t="s">
        <v>317</v>
      </c>
      <c r="D15" s="100">
        <v>10000000</v>
      </c>
    </row>
    <row r="16" spans="1:4" ht="35.1" customHeight="1">
      <c r="A16" s="102"/>
      <c r="B16" s="103" t="s">
        <v>44</v>
      </c>
      <c r="C16" s="103"/>
      <c r="D16" s="104">
        <f>SUM(D13:D15)</f>
        <v>20000000</v>
      </c>
    </row>
  </sheetData>
  <mergeCells count="4">
    <mergeCell ref="A5:D5"/>
    <mergeCell ref="A1:D1"/>
    <mergeCell ref="A2:D2"/>
    <mergeCell ref="A9:D9"/>
  </mergeCells>
  <printOptions horizontalCentered="1" verticalCentered="1"/>
  <pageMargins left="0.70866141732283472" right="0.70866141732283472" top="0.74803149606299213" bottom="0.74803149606299213" header="0.31496062992125984" footer="0.31496062992125984"/>
  <pageSetup scale="65" orientation="landscape" r:id="rId1"/>
  <drawing r:id="rId2"/>
  <legacyDrawing r:id="rId3"/>
</worksheet>
</file>

<file path=xl/worksheets/sheet13.xml><?xml version="1.0" encoding="utf-8"?>
<worksheet xmlns="http://schemas.openxmlformats.org/spreadsheetml/2006/main" xmlns:r="http://schemas.openxmlformats.org/officeDocument/2006/relationships">
  <sheetPr codeName="Hoja13"/>
  <dimension ref="A1:D14"/>
  <sheetViews>
    <sheetView view="pageBreakPreview" zoomScale="80" zoomScaleNormal="100" zoomScaleSheetLayoutView="80" workbookViewId="0">
      <selection activeCell="A10" sqref="A10"/>
    </sheetView>
  </sheetViews>
  <sheetFormatPr baseColWidth="10" defaultColWidth="103.28515625" defaultRowHeight="15.75"/>
  <cols>
    <col min="1" max="1" width="9.85546875" style="8" customWidth="1"/>
    <col min="2" max="2" width="70.5703125" style="3" customWidth="1"/>
    <col min="3" max="3" width="27.28515625" style="3" customWidth="1"/>
    <col min="4" max="4" width="31.140625" style="25" customWidth="1"/>
    <col min="5" max="9" width="25.85546875" style="3" customWidth="1"/>
    <col min="10" max="16384" width="103.28515625" style="3"/>
  </cols>
  <sheetData>
    <row r="1" spans="1:4" ht="18.75">
      <c r="A1" s="551" t="s">
        <v>10</v>
      </c>
      <c r="B1" s="551"/>
      <c r="C1" s="551"/>
      <c r="D1" s="551"/>
    </row>
    <row r="2" spans="1:4" ht="18.75">
      <c r="A2" s="551" t="s">
        <v>0</v>
      </c>
      <c r="B2" s="551"/>
      <c r="C2" s="551"/>
      <c r="D2" s="551"/>
    </row>
    <row r="5" spans="1:4" ht="15" customHeight="1">
      <c r="A5" s="3"/>
      <c r="B5" s="2"/>
      <c r="C5" s="2"/>
      <c r="D5" s="186"/>
    </row>
    <row r="6" spans="1:4" ht="15" customHeight="1">
      <c r="A6" s="3"/>
      <c r="B6" s="2"/>
      <c r="C6" s="2"/>
      <c r="D6" s="108"/>
    </row>
    <row r="7" spans="1:4" ht="24.75" customHeight="1">
      <c r="A7" s="575" t="s">
        <v>138</v>
      </c>
      <c r="B7" s="576"/>
      <c r="C7" s="576"/>
      <c r="D7" s="576"/>
    </row>
    <row r="8" spans="1:4" ht="25.5" customHeight="1">
      <c r="A8" s="53" t="s">
        <v>14</v>
      </c>
      <c r="B8" s="18" t="s">
        <v>15</v>
      </c>
      <c r="C8" s="18" t="s">
        <v>316</v>
      </c>
      <c r="D8" s="54" t="s">
        <v>9</v>
      </c>
    </row>
    <row r="9" spans="1:4" ht="30" customHeight="1">
      <c r="A9" s="24"/>
      <c r="B9" s="30" t="s">
        <v>189</v>
      </c>
      <c r="C9" s="30"/>
      <c r="D9" s="31"/>
    </row>
    <row r="10" spans="1:4" ht="27" customHeight="1">
      <c r="A10" s="59">
        <v>1</v>
      </c>
      <c r="B10" s="22" t="s">
        <v>190</v>
      </c>
      <c r="C10" s="22" t="s">
        <v>317</v>
      </c>
      <c r="D10" s="28">
        <v>24677594.620000001</v>
      </c>
    </row>
    <row r="11" spans="1:4" ht="35.1" customHeight="1">
      <c r="A11" s="58">
        <v>2</v>
      </c>
      <c r="B11" s="23" t="s">
        <v>192</v>
      </c>
      <c r="C11" s="23" t="s">
        <v>317</v>
      </c>
      <c r="D11" s="28">
        <v>33648098.93</v>
      </c>
    </row>
    <row r="12" spans="1:4" ht="35.1" customHeight="1">
      <c r="A12" s="58"/>
      <c r="B12" s="26" t="s">
        <v>43</v>
      </c>
      <c r="C12" s="26"/>
      <c r="D12" s="29">
        <f>SUM(D10:D11)</f>
        <v>58325693.549999997</v>
      </c>
    </row>
    <row r="13" spans="1:4" ht="35.1" customHeight="1">
      <c r="A13" s="58">
        <v>3</v>
      </c>
      <c r="B13" s="23" t="s">
        <v>191</v>
      </c>
      <c r="C13" s="23" t="s">
        <v>317</v>
      </c>
      <c r="D13" s="27">
        <f>5832569.35+841737.1</f>
        <v>6674306.4499999993</v>
      </c>
    </row>
    <row r="14" spans="1:4">
      <c r="A14" s="354"/>
      <c r="B14" s="142" t="s">
        <v>44</v>
      </c>
      <c r="C14" s="142"/>
      <c r="D14" s="55">
        <f>SUM(D12:D13)</f>
        <v>65000000</v>
      </c>
    </row>
  </sheetData>
  <mergeCells count="3">
    <mergeCell ref="A1:D1"/>
    <mergeCell ref="A2:D2"/>
    <mergeCell ref="A7:D7"/>
  </mergeCells>
  <printOptions horizontalCentered="1" verticalCentered="1"/>
  <pageMargins left="0.70866141732283472" right="0.70866141732283472" top="0.74803149606299213" bottom="0.74803149606299213" header="0.31496062992125984" footer="0.31496062992125984"/>
  <pageSetup scale="65" orientation="landscape" r:id="rId1"/>
  <drawing r:id="rId2"/>
  <legacyDrawing r:id="rId3"/>
</worksheet>
</file>

<file path=xl/worksheets/sheet14.xml><?xml version="1.0" encoding="utf-8"?>
<worksheet xmlns="http://schemas.openxmlformats.org/spreadsheetml/2006/main" xmlns:r="http://schemas.openxmlformats.org/officeDocument/2006/relationships">
  <sheetPr codeName="Hoja21"/>
  <dimension ref="A1:G18"/>
  <sheetViews>
    <sheetView view="pageBreakPreview" topLeftCell="C4" zoomScale="80" zoomScaleNormal="100" zoomScaleSheetLayoutView="80" workbookViewId="0">
      <selection activeCell="A7" sqref="A7"/>
    </sheetView>
  </sheetViews>
  <sheetFormatPr baseColWidth="10" defaultRowHeight="15.75"/>
  <cols>
    <col min="1" max="1" width="10.7109375" style="8" customWidth="1"/>
    <col min="2" max="2" width="47.28515625" style="8" customWidth="1"/>
    <col min="3" max="3" width="30.85546875" style="8" customWidth="1"/>
    <col min="4" max="7" width="27.42578125" style="44" customWidth="1"/>
    <col min="8" max="16384" width="11.42578125" style="3"/>
  </cols>
  <sheetData>
    <row r="1" spans="1:7" ht="18.75">
      <c r="A1" s="551" t="s">
        <v>10</v>
      </c>
      <c r="B1" s="551"/>
      <c r="C1" s="551"/>
      <c r="D1" s="551"/>
      <c r="E1" s="551"/>
      <c r="F1" s="551"/>
      <c r="G1" s="551"/>
    </row>
    <row r="2" spans="1:7" ht="18.75">
      <c r="A2" s="551" t="s">
        <v>0</v>
      </c>
      <c r="B2" s="551"/>
      <c r="C2" s="551"/>
      <c r="D2" s="551"/>
      <c r="E2" s="551"/>
      <c r="F2" s="551"/>
      <c r="G2" s="551"/>
    </row>
    <row r="4" spans="1:7" ht="18.75">
      <c r="A4" s="551" t="s">
        <v>1215</v>
      </c>
      <c r="B4" s="551"/>
      <c r="C4" s="551"/>
      <c r="D4" s="551"/>
      <c r="E4" s="551"/>
      <c r="F4" s="551"/>
      <c r="G4" s="551"/>
    </row>
    <row r="5" spans="1:7">
      <c r="A5" s="1"/>
      <c r="B5" s="2"/>
      <c r="C5" s="2"/>
      <c r="D5" s="108"/>
      <c r="E5" s="108"/>
      <c r="F5" s="108"/>
      <c r="G5" s="108"/>
    </row>
    <row r="6" spans="1:7" s="314" customFormat="1" ht="12.75">
      <c r="A6" s="328" t="s">
        <v>13</v>
      </c>
      <c r="B6" s="362" t="s">
        <v>15</v>
      </c>
      <c r="C6" s="362" t="s">
        <v>16</v>
      </c>
      <c r="D6" s="363" t="s">
        <v>18</v>
      </c>
      <c r="E6" s="356" t="s">
        <v>1249</v>
      </c>
      <c r="F6" s="356" t="s">
        <v>315</v>
      </c>
      <c r="G6" s="356" t="s">
        <v>326</v>
      </c>
    </row>
    <row r="7" spans="1:7" ht="47.25" customHeight="1">
      <c r="A7" s="257">
        <v>1</v>
      </c>
      <c r="B7" s="238" t="s">
        <v>195</v>
      </c>
      <c r="C7" s="322" t="s">
        <v>117</v>
      </c>
      <c r="D7" s="179">
        <v>1600000</v>
      </c>
      <c r="E7" s="364"/>
      <c r="F7" s="364"/>
      <c r="G7" s="364"/>
    </row>
    <row r="8" spans="1:7" ht="36" customHeight="1">
      <c r="A8" s="257">
        <v>2</v>
      </c>
      <c r="B8" s="238" t="s">
        <v>194</v>
      </c>
      <c r="C8" s="322" t="s">
        <v>26</v>
      </c>
      <c r="D8" s="179">
        <v>1600000</v>
      </c>
      <c r="E8" s="364"/>
      <c r="F8" s="364"/>
      <c r="G8" s="364"/>
    </row>
    <row r="9" spans="1:7" ht="35.1" customHeight="1">
      <c r="A9" s="257">
        <v>3</v>
      </c>
      <c r="B9" s="238" t="s">
        <v>193</v>
      </c>
      <c r="C9" s="322" t="s">
        <v>201</v>
      </c>
      <c r="D9" s="179">
        <v>700000</v>
      </c>
      <c r="E9" s="364"/>
      <c r="F9" s="364"/>
      <c r="G9" s="364"/>
    </row>
    <row r="10" spans="1:7" ht="35.1" customHeight="1">
      <c r="A10" s="257">
        <v>4</v>
      </c>
      <c r="B10" s="238" t="s">
        <v>197</v>
      </c>
      <c r="C10" s="322" t="s">
        <v>203</v>
      </c>
      <c r="D10" s="179">
        <v>700000</v>
      </c>
      <c r="E10" s="364"/>
      <c r="F10" s="364"/>
      <c r="G10" s="364"/>
    </row>
    <row r="11" spans="1:7" ht="69" customHeight="1">
      <c r="A11" s="257">
        <v>5</v>
      </c>
      <c r="B11" s="238" t="s">
        <v>196</v>
      </c>
      <c r="C11" s="322" t="s">
        <v>202</v>
      </c>
      <c r="D11" s="179">
        <v>1600000</v>
      </c>
      <c r="E11" s="364"/>
      <c r="F11" s="364"/>
      <c r="G11" s="364"/>
    </row>
    <row r="12" spans="1:7" ht="35.1" customHeight="1">
      <c r="A12" s="257">
        <v>6</v>
      </c>
      <c r="B12" s="238" t="s">
        <v>198</v>
      </c>
      <c r="C12" s="322" t="s">
        <v>204</v>
      </c>
      <c r="D12" s="179">
        <v>740000</v>
      </c>
      <c r="E12" s="364"/>
      <c r="F12" s="364"/>
      <c r="G12" s="364"/>
    </row>
    <row r="13" spans="1:7" ht="48" customHeight="1">
      <c r="A13" s="257">
        <v>7</v>
      </c>
      <c r="B13" s="238" t="s">
        <v>199</v>
      </c>
      <c r="C13" s="322" t="s">
        <v>205</v>
      </c>
      <c r="D13" s="179">
        <v>750000</v>
      </c>
      <c r="E13" s="364"/>
      <c r="F13" s="364"/>
      <c r="G13" s="364"/>
    </row>
    <row r="14" spans="1:7" ht="54.75" customHeight="1">
      <c r="A14" s="257">
        <v>8</v>
      </c>
      <c r="B14" s="238" t="s">
        <v>200</v>
      </c>
      <c r="C14" s="322" t="s">
        <v>34</v>
      </c>
      <c r="D14" s="179">
        <v>770000</v>
      </c>
      <c r="E14" s="364"/>
      <c r="F14" s="364"/>
      <c r="G14" s="364"/>
    </row>
    <row r="15" spans="1:7" ht="46.5" customHeight="1">
      <c r="A15" s="257">
        <v>9</v>
      </c>
      <c r="B15" s="238" t="s">
        <v>314</v>
      </c>
      <c r="C15" s="322" t="s">
        <v>313</v>
      </c>
      <c r="D15" s="179">
        <v>770000</v>
      </c>
      <c r="E15" s="179">
        <v>504825.18</v>
      </c>
      <c r="F15" s="238" t="s">
        <v>1327</v>
      </c>
      <c r="G15" s="238" t="s">
        <v>1326</v>
      </c>
    </row>
    <row r="16" spans="1:7" ht="46.5" customHeight="1">
      <c r="A16" s="257">
        <v>10</v>
      </c>
      <c r="B16" s="238" t="s">
        <v>321</v>
      </c>
      <c r="C16" s="322" t="s">
        <v>313</v>
      </c>
      <c r="D16" s="179">
        <v>770000</v>
      </c>
      <c r="E16" s="179"/>
      <c r="G16" s="179"/>
    </row>
    <row r="17" spans="1:7" ht="46.5" customHeight="1">
      <c r="A17" s="257"/>
      <c r="B17" s="238" t="s">
        <v>1186</v>
      </c>
      <c r="C17" s="322"/>
      <c r="D17" s="179"/>
      <c r="E17" s="179"/>
      <c r="F17" s="179"/>
      <c r="G17" s="179"/>
    </row>
    <row r="18" spans="1:7">
      <c r="A18" s="110">
        <v>10</v>
      </c>
      <c r="B18" s="82"/>
      <c r="C18" s="488" t="s">
        <v>12</v>
      </c>
      <c r="D18" s="9">
        <f>SUM(D7:D16)</f>
        <v>10000000</v>
      </c>
      <c r="E18" s="9">
        <f>SUM(E7:E16)</f>
        <v>504825.18</v>
      </c>
      <c r="F18" s="441"/>
      <c r="G18" s="441"/>
    </row>
  </sheetData>
  <mergeCells count="3">
    <mergeCell ref="A1:G1"/>
    <mergeCell ref="A2:G2"/>
    <mergeCell ref="A4:G4"/>
  </mergeCells>
  <phoneticPr fontId="27" type="noConversion"/>
  <printOptions horizontalCentered="1" verticalCentered="1"/>
  <pageMargins left="0.23622047244094491" right="0.23622047244094491" top="0.74803149606299213" bottom="0.74803149606299213" header="0.31496062992125984" footer="0.31496062992125984"/>
  <pageSetup scale="65" fitToHeight="0" orientation="landscape" r:id="rId1"/>
  <drawing r:id="rId2"/>
</worksheet>
</file>

<file path=xl/worksheets/sheet15.xml><?xml version="1.0" encoding="utf-8"?>
<worksheet xmlns="http://schemas.openxmlformats.org/spreadsheetml/2006/main" xmlns:r="http://schemas.openxmlformats.org/officeDocument/2006/relationships">
  <sheetPr codeName="Hoja14"/>
  <dimension ref="A1:H46"/>
  <sheetViews>
    <sheetView view="pageBreakPreview" topLeftCell="C38" zoomScaleNormal="100" zoomScaleSheetLayoutView="100" workbookViewId="0">
      <selection activeCell="H45" sqref="H45"/>
    </sheetView>
  </sheetViews>
  <sheetFormatPr baseColWidth="10" defaultRowHeight="15.75"/>
  <cols>
    <col min="1" max="1" width="5.7109375" style="8" customWidth="1"/>
    <col min="2" max="2" width="51.85546875" style="43" customWidth="1"/>
    <col min="3" max="3" width="24.28515625" style="8" customWidth="1"/>
    <col min="4" max="7" width="18.42578125" style="44" customWidth="1"/>
    <col min="8" max="8" width="14.140625" style="3" customWidth="1"/>
    <col min="9" max="16384" width="11.42578125" style="3"/>
  </cols>
  <sheetData>
    <row r="1" spans="1:8" s="117" customFormat="1" ht="18.75">
      <c r="A1" s="577" t="s">
        <v>10</v>
      </c>
      <c r="B1" s="577"/>
      <c r="C1" s="577"/>
      <c r="D1" s="577"/>
      <c r="E1" s="577"/>
      <c r="F1" s="577"/>
      <c r="G1" s="577"/>
    </row>
    <row r="2" spans="1:8" s="117" customFormat="1" ht="18.75">
      <c r="A2" s="577" t="s">
        <v>0</v>
      </c>
      <c r="B2" s="577"/>
      <c r="C2" s="577"/>
      <c r="D2" s="577"/>
      <c r="E2" s="577"/>
      <c r="F2" s="577"/>
      <c r="G2" s="577"/>
    </row>
    <row r="3" spans="1:8" s="117" customFormat="1" ht="18.75">
      <c r="A3" s="577" t="s">
        <v>237</v>
      </c>
      <c r="B3" s="577"/>
      <c r="C3" s="577"/>
      <c r="D3" s="577"/>
      <c r="E3" s="577"/>
      <c r="F3" s="577"/>
      <c r="G3" s="577"/>
    </row>
    <row r="4" spans="1:8" s="117" customFormat="1" ht="18.75">
      <c r="A4" s="333"/>
      <c r="B4" s="333"/>
      <c r="C4" s="333"/>
      <c r="D4" s="333"/>
      <c r="E4" s="390"/>
      <c r="F4" s="390"/>
      <c r="G4" s="390"/>
    </row>
    <row r="5" spans="1:8" s="117" customFormat="1" ht="18.75">
      <c r="A5" s="578" t="s">
        <v>6</v>
      </c>
      <c r="B5" s="578"/>
      <c r="C5" s="578"/>
      <c r="D5" s="578"/>
      <c r="E5" s="578"/>
      <c r="F5" s="578"/>
      <c r="G5" s="578"/>
    </row>
    <row r="6" spans="1:8" ht="32.25" customHeight="1">
      <c r="A6" s="225" t="s">
        <v>5</v>
      </c>
      <c r="B6" s="226" t="s">
        <v>15</v>
      </c>
      <c r="C6" s="227" t="s">
        <v>16</v>
      </c>
      <c r="D6" s="227" t="s">
        <v>1077</v>
      </c>
      <c r="E6" s="449" t="s">
        <v>1249</v>
      </c>
      <c r="F6" s="227" t="s">
        <v>315</v>
      </c>
      <c r="G6" s="227" t="s">
        <v>1291</v>
      </c>
      <c r="H6" s="227" t="s">
        <v>1456</v>
      </c>
    </row>
    <row r="7" spans="1:8" ht="25.5">
      <c r="A7" s="196">
        <v>1</v>
      </c>
      <c r="B7" s="302" t="s">
        <v>1203</v>
      </c>
      <c r="C7" s="302" t="s">
        <v>205</v>
      </c>
      <c r="D7" s="194">
        <v>650000</v>
      </c>
      <c r="E7" s="445">
        <v>649913.82999999996</v>
      </c>
      <c r="F7" s="443" t="s">
        <v>1257</v>
      </c>
      <c r="G7" s="444" t="s">
        <v>1328</v>
      </c>
      <c r="H7" s="444"/>
    </row>
    <row r="8" spans="1:8" ht="38.25">
      <c r="A8" s="212">
        <v>2</v>
      </c>
      <c r="B8" s="301" t="s">
        <v>1204</v>
      </c>
      <c r="C8" s="301" t="s">
        <v>170</v>
      </c>
      <c r="D8" s="214">
        <v>850000</v>
      </c>
      <c r="E8" s="479">
        <v>849729.19000000006</v>
      </c>
      <c r="F8" s="213" t="s">
        <v>1402</v>
      </c>
      <c r="G8" s="480"/>
      <c r="H8" s="480"/>
    </row>
    <row r="9" spans="1:8" ht="25.5">
      <c r="A9" s="196">
        <v>3</v>
      </c>
      <c r="B9" s="302" t="s">
        <v>1205</v>
      </c>
      <c r="C9" s="302" t="s">
        <v>215</v>
      </c>
      <c r="D9" s="194">
        <v>650000</v>
      </c>
      <c r="E9" s="447">
        <v>649998.31000000006</v>
      </c>
      <c r="F9" s="444" t="s">
        <v>1329</v>
      </c>
      <c r="G9" s="444" t="s">
        <v>1330</v>
      </c>
      <c r="H9" s="444"/>
    </row>
    <row r="10" spans="1:8" ht="25.5">
      <c r="A10" s="212">
        <v>4</v>
      </c>
      <c r="B10" s="301" t="s">
        <v>1206</v>
      </c>
      <c r="C10" s="301" t="s">
        <v>216</v>
      </c>
      <c r="D10" s="214">
        <v>650000</v>
      </c>
      <c r="E10" s="448">
        <v>647813.81999999995</v>
      </c>
      <c r="F10" s="213" t="s">
        <v>1331</v>
      </c>
      <c r="G10" s="213" t="s">
        <v>1433</v>
      </c>
      <c r="H10" s="213"/>
    </row>
    <row r="11" spans="1:8" ht="38.25">
      <c r="A11" s="196">
        <v>5</v>
      </c>
      <c r="B11" s="302" t="s">
        <v>1072</v>
      </c>
      <c r="C11" s="302" t="s">
        <v>40</v>
      </c>
      <c r="D11" s="194">
        <v>650000</v>
      </c>
      <c r="E11" s="447">
        <v>649997.86</v>
      </c>
      <c r="F11" s="444" t="s">
        <v>1332</v>
      </c>
      <c r="G11" s="444" t="s">
        <v>1333</v>
      </c>
      <c r="H11" s="545" t="s">
        <v>1457</v>
      </c>
    </row>
    <row r="12" spans="1:8" ht="25.5">
      <c r="A12" s="212">
        <v>6</v>
      </c>
      <c r="B12" s="301" t="s">
        <v>207</v>
      </c>
      <c r="C12" s="301" t="s">
        <v>217</v>
      </c>
      <c r="D12" s="214">
        <v>450000</v>
      </c>
      <c r="E12" s="446">
        <v>133948.42000000001</v>
      </c>
      <c r="F12" s="213" t="s">
        <v>1258</v>
      </c>
      <c r="G12" s="213" t="s">
        <v>1334</v>
      </c>
      <c r="H12" s="546"/>
    </row>
    <row r="13" spans="1:8" ht="38.25">
      <c r="A13" s="483">
        <v>7</v>
      </c>
      <c r="B13" s="484" t="s">
        <v>208</v>
      </c>
      <c r="C13" s="484" t="s">
        <v>160</v>
      </c>
      <c r="D13" s="485">
        <v>450000</v>
      </c>
      <c r="E13" s="460">
        <v>448574.96</v>
      </c>
      <c r="F13" s="450" t="s">
        <v>1335</v>
      </c>
      <c r="G13" s="453" t="s">
        <v>1336</v>
      </c>
      <c r="H13" s="547" t="s">
        <v>1457</v>
      </c>
    </row>
    <row r="14" spans="1:8" ht="30">
      <c r="A14" s="212">
        <v>8</v>
      </c>
      <c r="B14" s="301" t="s">
        <v>1075</v>
      </c>
      <c r="C14" s="301" t="s">
        <v>218</v>
      </c>
      <c r="D14" s="214">
        <v>1100000</v>
      </c>
      <c r="E14" s="479">
        <v>1098070.3500000001</v>
      </c>
      <c r="F14" s="213" t="s">
        <v>1263</v>
      </c>
      <c r="G14" s="480" t="s">
        <v>1401</v>
      </c>
      <c r="H14" s="548"/>
    </row>
    <row r="15" spans="1:8" ht="51">
      <c r="A15" s="483">
        <v>9</v>
      </c>
      <c r="B15" s="484" t="s">
        <v>209</v>
      </c>
      <c r="C15" s="484" t="s">
        <v>219</v>
      </c>
      <c r="D15" s="485">
        <v>450000</v>
      </c>
      <c r="E15" s="460">
        <v>449999.62</v>
      </c>
      <c r="F15" s="450" t="s">
        <v>1262</v>
      </c>
      <c r="G15" s="453" t="s">
        <v>1337</v>
      </c>
      <c r="H15" s="547" t="s">
        <v>1457</v>
      </c>
    </row>
    <row r="16" spans="1:8" ht="51">
      <c r="A16" s="212">
        <v>10</v>
      </c>
      <c r="B16" s="301" t="s">
        <v>210</v>
      </c>
      <c r="C16" s="301" t="s">
        <v>220</v>
      </c>
      <c r="D16" s="214">
        <v>700000</v>
      </c>
      <c r="E16" s="448">
        <v>697592.48</v>
      </c>
      <c r="F16" s="213" t="s">
        <v>1262</v>
      </c>
      <c r="G16" s="218" t="s">
        <v>1338</v>
      </c>
      <c r="H16" s="546" t="s">
        <v>1457</v>
      </c>
    </row>
    <row r="17" spans="1:8" ht="38.25">
      <c r="A17" s="483">
        <v>11</v>
      </c>
      <c r="B17" s="484" t="s">
        <v>1074</v>
      </c>
      <c r="C17" s="484" t="s">
        <v>221</v>
      </c>
      <c r="D17" s="485">
        <v>700000</v>
      </c>
      <c r="E17" s="460">
        <v>697957.8</v>
      </c>
      <c r="F17" s="450" t="s">
        <v>1339</v>
      </c>
      <c r="G17" s="453" t="s">
        <v>1340</v>
      </c>
      <c r="H17" s="547" t="s">
        <v>1457</v>
      </c>
    </row>
    <row r="18" spans="1:8" ht="63.75">
      <c r="A18" s="212">
        <v>12</v>
      </c>
      <c r="B18" s="301" t="s">
        <v>318</v>
      </c>
      <c r="C18" s="301" t="s">
        <v>221</v>
      </c>
      <c r="D18" s="214">
        <v>450000</v>
      </c>
      <c r="E18" s="448">
        <v>449999.68</v>
      </c>
      <c r="F18" s="213" t="s">
        <v>1298</v>
      </c>
      <c r="G18" s="218" t="s">
        <v>1341</v>
      </c>
      <c r="H18" s="546" t="s">
        <v>1457</v>
      </c>
    </row>
    <row r="19" spans="1:8" ht="51">
      <c r="A19" s="483">
        <v>13</v>
      </c>
      <c r="B19" s="484" t="s">
        <v>320</v>
      </c>
      <c r="C19" s="484" t="s">
        <v>204</v>
      </c>
      <c r="D19" s="485">
        <v>450000</v>
      </c>
      <c r="E19" s="460">
        <v>449959.65</v>
      </c>
      <c r="F19" s="450" t="s">
        <v>1264</v>
      </c>
      <c r="G19" s="453" t="s">
        <v>1342</v>
      </c>
      <c r="H19" s="547" t="s">
        <v>1457</v>
      </c>
    </row>
    <row r="20" spans="1:8" ht="38.25">
      <c r="A20" s="212">
        <v>14</v>
      </c>
      <c r="B20" s="301" t="s">
        <v>319</v>
      </c>
      <c r="C20" s="301" t="s">
        <v>204</v>
      </c>
      <c r="D20" s="214">
        <v>700000</v>
      </c>
      <c r="E20" s="448">
        <v>699626.18</v>
      </c>
      <c r="F20" s="213" t="s">
        <v>1278</v>
      </c>
      <c r="G20" s="218" t="s">
        <v>1343</v>
      </c>
      <c r="H20" s="546" t="s">
        <v>1457</v>
      </c>
    </row>
    <row r="21" spans="1:8" ht="38.25">
      <c r="A21" s="483">
        <v>15</v>
      </c>
      <c r="B21" s="484" t="s">
        <v>1068</v>
      </c>
      <c r="C21" s="484" t="s">
        <v>222</v>
      </c>
      <c r="D21" s="485">
        <v>450000</v>
      </c>
      <c r="E21" s="460">
        <v>449371.26</v>
      </c>
      <c r="F21" s="450" t="s">
        <v>1259</v>
      </c>
      <c r="G21" s="453" t="s">
        <v>1344</v>
      </c>
      <c r="H21" s="547" t="s">
        <v>1457</v>
      </c>
    </row>
    <row r="22" spans="1:8" ht="25.5">
      <c r="A22" s="212">
        <v>16</v>
      </c>
      <c r="B22" s="301" t="s">
        <v>1196</v>
      </c>
      <c r="C22" s="301" t="s">
        <v>222</v>
      </c>
      <c r="D22" s="214">
        <v>450000</v>
      </c>
      <c r="E22" s="448">
        <v>445485.79</v>
      </c>
      <c r="F22" s="481" t="s">
        <v>1345</v>
      </c>
      <c r="G22" s="481" t="s">
        <v>1346</v>
      </c>
      <c r="H22" s="546"/>
    </row>
    <row r="23" spans="1:8" ht="38.25">
      <c r="A23" s="483">
        <v>17</v>
      </c>
      <c r="B23" s="484" t="s">
        <v>1207</v>
      </c>
      <c r="C23" s="484" t="s">
        <v>222</v>
      </c>
      <c r="D23" s="485">
        <v>450000</v>
      </c>
      <c r="E23" s="460">
        <v>449371.26</v>
      </c>
      <c r="F23" s="450" t="s">
        <v>1259</v>
      </c>
      <c r="G23" s="453" t="s">
        <v>1347</v>
      </c>
      <c r="H23" s="547"/>
    </row>
    <row r="24" spans="1:8" ht="25.5">
      <c r="A24" s="212">
        <v>18</v>
      </c>
      <c r="B24" s="301" t="s">
        <v>206</v>
      </c>
      <c r="C24" s="301" t="s">
        <v>162</v>
      </c>
      <c r="D24" s="214">
        <v>450000</v>
      </c>
      <c r="E24" s="448">
        <v>449656.9</v>
      </c>
      <c r="F24" s="213" t="s">
        <v>1348</v>
      </c>
      <c r="G24" s="218" t="s">
        <v>1349</v>
      </c>
      <c r="H24" s="546" t="s">
        <v>1457</v>
      </c>
    </row>
    <row r="25" spans="1:8" ht="38.25">
      <c r="A25" s="196">
        <v>19</v>
      </c>
      <c r="B25" s="302" t="s">
        <v>1069</v>
      </c>
      <c r="C25" s="302" t="s">
        <v>213</v>
      </c>
      <c r="D25" s="194">
        <v>500000</v>
      </c>
      <c r="E25" s="447">
        <v>473251.23</v>
      </c>
      <c r="F25" s="444" t="s">
        <v>1339</v>
      </c>
      <c r="G25" s="197" t="s">
        <v>1350</v>
      </c>
      <c r="H25" s="545" t="s">
        <v>1457</v>
      </c>
    </row>
    <row r="26" spans="1:8" ht="63.75">
      <c r="A26" s="212">
        <v>20</v>
      </c>
      <c r="B26" s="301" t="s">
        <v>1097</v>
      </c>
      <c r="C26" s="301" t="s">
        <v>213</v>
      </c>
      <c r="D26" s="214">
        <v>600000</v>
      </c>
      <c r="E26" s="448">
        <v>597183.69999999995</v>
      </c>
      <c r="F26" s="213" t="s">
        <v>1298</v>
      </c>
      <c r="G26" s="218" t="s">
        <v>1351</v>
      </c>
      <c r="H26" s="546" t="s">
        <v>1457</v>
      </c>
    </row>
    <row r="27" spans="1:8" ht="38.25">
      <c r="A27" s="196">
        <v>21</v>
      </c>
      <c r="B27" s="302" t="s">
        <v>1098</v>
      </c>
      <c r="C27" s="302" t="s">
        <v>213</v>
      </c>
      <c r="D27" s="194">
        <v>400000</v>
      </c>
      <c r="E27" s="447">
        <v>396707.48</v>
      </c>
      <c r="F27" s="444" t="s">
        <v>1352</v>
      </c>
      <c r="G27" s="197" t="s">
        <v>1353</v>
      </c>
      <c r="H27" s="545"/>
    </row>
    <row r="28" spans="1:8" ht="51">
      <c r="A28" s="212">
        <v>22</v>
      </c>
      <c r="B28" s="301" t="s">
        <v>1070</v>
      </c>
      <c r="C28" s="301" t="s">
        <v>213</v>
      </c>
      <c r="D28" s="214">
        <v>600000</v>
      </c>
      <c r="E28" s="448">
        <v>595595.25</v>
      </c>
      <c r="F28" s="213" t="s">
        <v>1264</v>
      </c>
      <c r="G28" s="218" t="s">
        <v>1354</v>
      </c>
      <c r="H28" s="546" t="s">
        <v>1457</v>
      </c>
    </row>
    <row r="29" spans="1:8" ht="63.75">
      <c r="A29" s="212">
        <v>23</v>
      </c>
      <c r="B29" s="302" t="s">
        <v>1067</v>
      </c>
      <c r="C29" s="302" t="s">
        <v>213</v>
      </c>
      <c r="D29" s="194">
        <v>500000</v>
      </c>
      <c r="E29" s="447">
        <v>499868.97</v>
      </c>
      <c r="F29" s="444" t="s">
        <v>1355</v>
      </c>
      <c r="G29" s="197" t="s">
        <v>1356</v>
      </c>
      <c r="H29" s="545" t="s">
        <v>1457</v>
      </c>
    </row>
    <row r="30" spans="1:8" ht="38.25">
      <c r="A30" s="212">
        <v>24</v>
      </c>
      <c r="B30" s="301" t="s">
        <v>1099</v>
      </c>
      <c r="C30" s="301" t="s">
        <v>213</v>
      </c>
      <c r="D30" s="214">
        <v>500000</v>
      </c>
      <c r="E30" s="448">
        <v>498253.62</v>
      </c>
      <c r="F30" s="213" t="s">
        <v>1332</v>
      </c>
      <c r="G30" s="218" t="s">
        <v>1357</v>
      </c>
      <c r="H30" s="546"/>
    </row>
    <row r="31" spans="1:8" ht="38.25">
      <c r="A31" s="196">
        <v>25</v>
      </c>
      <c r="B31" s="302" t="s">
        <v>1066</v>
      </c>
      <c r="C31" s="302" t="s">
        <v>170</v>
      </c>
      <c r="D31" s="195">
        <v>700000</v>
      </c>
      <c r="E31" s="447">
        <v>693568.71</v>
      </c>
      <c r="F31" s="444" t="s">
        <v>1278</v>
      </c>
      <c r="G31" s="197" t="s">
        <v>1358</v>
      </c>
      <c r="H31" s="545"/>
    </row>
    <row r="32" spans="1:8" ht="25.5">
      <c r="A32" s="212">
        <v>26</v>
      </c>
      <c r="B32" s="301" t="s">
        <v>1142</v>
      </c>
      <c r="C32" s="301" t="s">
        <v>170</v>
      </c>
      <c r="D32" s="214">
        <v>700000</v>
      </c>
      <c r="E32" s="448">
        <v>695170.47</v>
      </c>
      <c r="F32" s="213" t="s">
        <v>1263</v>
      </c>
      <c r="G32" s="218" t="s">
        <v>1359</v>
      </c>
      <c r="H32" s="546"/>
    </row>
    <row r="33" spans="1:8" ht="34.5" customHeight="1">
      <c r="A33" s="196">
        <v>27</v>
      </c>
      <c r="B33" s="302" t="s">
        <v>1065</v>
      </c>
      <c r="C33" s="302" t="s">
        <v>170</v>
      </c>
      <c r="D33" s="194">
        <v>700000</v>
      </c>
      <c r="E33" s="447">
        <v>693404.37</v>
      </c>
      <c r="F33" s="444" t="s">
        <v>1257</v>
      </c>
      <c r="G33" s="197" t="s">
        <v>1360</v>
      </c>
      <c r="H33" s="545"/>
    </row>
    <row r="34" spans="1:8" ht="37.5" customHeight="1">
      <c r="A34" s="212">
        <v>28</v>
      </c>
      <c r="B34" s="301" t="s">
        <v>1096</v>
      </c>
      <c r="C34" s="301" t="s">
        <v>170</v>
      </c>
      <c r="D34" s="214">
        <v>700000</v>
      </c>
      <c r="E34" s="448">
        <v>696339.44</v>
      </c>
      <c r="F34" s="213" t="s">
        <v>1263</v>
      </c>
      <c r="G34" s="218" t="s">
        <v>1361</v>
      </c>
      <c r="H34" s="546"/>
    </row>
    <row r="35" spans="1:8" s="10" customFormat="1" ht="36.75" customHeight="1">
      <c r="A35" s="196">
        <v>29</v>
      </c>
      <c r="B35" s="302" t="s">
        <v>1432</v>
      </c>
      <c r="C35" s="302" t="s">
        <v>170</v>
      </c>
      <c r="D35" s="194">
        <v>700000</v>
      </c>
      <c r="E35" s="451">
        <v>694505.62</v>
      </c>
      <c r="F35" s="444" t="s">
        <v>1362</v>
      </c>
      <c r="G35" s="197" t="s">
        <v>1363</v>
      </c>
      <c r="H35" s="545"/>
    </row>
    <row r="36" spans="1:8" ht="30" customHeight="1">
      <c r="A36" s="212">
        <v>30</v>
      </c>
      <c r="B36" s="301" t="s">
        <v>1064</v>
      </c>
      <c r="C36" s="301" t="s">
        <v>170</v>
      </c>
      <c r="D36" s="214">
        <v>700000</v>
      </c>
      <c r="E36" s="448">
        <v>699967.34</v>
      </c>
      <c r="F36" s="213" t="s">
        <v>1258</v>
      </c>
      <c r="G36" s="218" t="s">
        <v>1364</v>
      </c>
      <c r="H36" s="546" t="s">
        <v>1457</v>
      </c>
    </row>
    <row r="37" spans="1:8" ht="25.5">
      <c r="A37" s="196">
        <v>31</v>
      </c>
      <c r="B37" s="302" t="s">
        <v>1100</v>
      </c>
      <c r="C37" s="302" t="s">
        <v>170</v>
      </c>
      <c r="D37" s="194">
        <v>600000</v>
      </c>
      <c r="E37" s="452">
        <v>599926</v>
      </c>
      <c r="F37" s="444" t="s">
        <v>1348</v>
      </c>
      <c r="G37" s="197" t="s">
        <v>1365</v>
      </c>
      <c r="H37" s="545"/>
    </row>
    <row r="38" spans="1:8" ht="38.25">
      <c r="A38" s="212">
        <v>32</v>
      </c>
      <c r="B38" s="301" t="s">
        <v>1073</v>
      </c>
      <c r="C38" s="301" t="s">
        <v>170</v>
      </c>
      <c r="D38" s="214">
        <v>700000</v>
      </c>
      <c r="E38" s="448">
        <v>699928.57</v>
      </c>
      <c r="F38" s="213" t="s">
        <v>1352</v>
      </c>
      <c r="G38" s="218" t="s">
        <v>1366</v>
      </c>
      <c r="H38" s="546" t="s">
        <v>1457</v>
      </c>
    </row>
    <row r="39" spans="1:8" ht="38.25">
      <c r="A39" s="483">
        <v>33</v>
      </c>
      <c r="B39" s="484" t="s">
        <v>211</v>
      </c>
      <c r="C39" s="484" t="s">
        <v>223</v>
      </c>
      <c r="D39" s="485">
        <v>700000</v>
      </c>
      <c r="E39" s="460">
        <v>697633.54</v>
      </c>
      <c r="F39" s="450" t="s">
        <v>1367</v>
      </c>
      <c r="G39" s="453" t="s">
        <v>1368</v>
      </c>
      <c r="H39" s="547" t="s">
        <v>1457</v>
      </c>
    </row>
    <row r="40" spans="1:8" ht="51">
      <c r="A40" s="212">
        <v>34</v>
      </c>
      <c r="B40" s="301" t="s">
        <v>1071</v>
      </c>
      <c r="C40" s="482" t="s">
        <v>1208</v>
      </c>
      <c r="D40" s="214">
        <v>950000</v>
      </c>
      <c r="E40" s="479">
        <v>948418.97000000009</v>
      </c>
      <c r="F40" s="213" t="s">
        <v>1399</v>
      </c>
      <c r="G40" s="480" t="s">
        <v>1400</v>
      </c>
      <c r="H40" s="548" t="s">
        <v>1457</v>
      </c>
    </row>
    <row r="41" spans="1:8" ht="31.5" customHeight="1">
      <c r="A41" s="483">
        <v>35</v>
      </c>
      <c r="B41" s="484" t="s">
        <v>212</v>
      </c>
      <c r="C41" s="484" t="s">
        <v>218</v>
      </c>
      <c r="D41" s="485">
        <v>700000</v>
      </c>
      <c r="E41" s="460">
        <v>697757.81</v>
      </c>
      <c r="F41" s="453" t="s">
        <v>1369</v>
      </c>
      <c r="G41" s="453" t="s">
        <v>1370</v>
      </c>
      <c r="H41" s="547"/>
    </row>
    <row r="42" spans="1:8" ht="39.75" customHeight="1">
      <c r="A42" s="212">
        <v>36</v>
      </c>
      <c r="B42" s="301" t="s">
        <v>1141</v>
      </c>
      <c r="C42" s="301" t="s">
        <v>214</v>
      </c>
      <c r="D42" s="214">
        <v>700000</v>
      </c>
      <c r="E42" s="448">
        <v>699357.2</v>
      </c>
      <c r="F42" s="213" t="s">
        <v>1265</v>
      </c>
      <c r="G42" s="218" t="s">
        <v>1371</v>
      </c>
      <c r="H42" s="546" t="s">
        <v>1457</v>
      </c>
    </row>
    <row r="43" spans="1:8" ht="38.25">
      <c r="A43" s="483">
        <v>37</v>
      </c>
      <c r="B43" s="484" t="s">
        <v>1209</v>
      </c>
      <c r="C43" s="484" t="s">
        <v>1211</v>
      </c>
      <c r="D43" s="485">
        <v>500000</v>
      </c>
      <c r="E43" s="460">
        <v>497393</v>
      </c>
      <c r="F43" s="450" t="s">
        <v>1278</v>
      </c>
      <c r="G43" s="453" t="s">
        <v>1372</v>
      </c>
      <c r="H43" s="547"/>
    </row>
    <row r="44" spans="1:8" ht="38.25">
      <c r="A44" s="212">
        <v>38</v>
      </c>
      <c r="B44" s="301" t="s">
        <v>1210</v>
      </c>
      <c r="C44" s="301" t="s">
        <v>1212</v>
      </c>
      <c r="D44" s="214">
        <v>300000</v>
      </c>
      <c r="E44" s="448">
        <v>296987</v>
      </c>
      <c r="F44" s="213" t="s">
        <v>1278</v>
      </c>
      <c r="G44" s="218" t="s">
        <v>1373</v>
      </c>
      <c r="H44" s="546" t="s">
        <v>1457</v>
      </c>
    </row>
    <row r="45" spans="1:8">
      <c r="A45" s="483"/>
      <c r="B45" s="484" t="s">
        <v>1213</v>
      </c>
      <c r="C45" s="484"/>
      <c r="D45" s="485">
        <v>400000</v>
      </c>
      <c r="E45" s="485"/>
      <c r="F45" s="485"/>
      <c r="G45" s="485"/>
      <c r="H45" s="485"/>
    </row>
    <row r="46" spans="1:8" s="56" customFormat="1" ht="18.75" customHeight="1">
      <c r="A46" s="224">
        <f>SUBTOTAL(3,A7:A44)</f>
        <v>38</v>
      </c>
      <c r="B46" s="303"/>
      <c r="C46" s="224" t="s">
        <v>18</v>
      </c>
      <c r="D46" s="235">
        <f>SUBTOTAL(9,D7:D45)</f>
        <v>23550000</v>
      </c>
      <c r="E46" s="235">
        <f>SUBTOTAL(9,E7:E45)</f>
        <v>22738285.649999995</v>
      </c>
      <c r="F46" s="442"/>
      <c r="G46" s="442"/>
      <c r="H46" s="442"/>
    </row>
  </sheetData>
  <autoFilter ref="A6:G45"/>
  <mergeCells count="4">
    <mergeCell ref="A1:G1"/>
    <mergeCell ref="A2:G2"/>
    <mergeCell ref="A3:G3"/>
    <mergeCell ref="A5:G5"/>
  </mergeCells>
  <printOptions horizontalCentered="1" verticalCentered="1"/>
  <pageMargins left="0.19685039370078741" right="0.19685039370078741" top="0.39370078740157483" bottom="0.43307086614173229" header="0.31496062992125984" footer="0.31496062992125984"/>
  <pageSetup scale="75" orientation="landscape" r:id="rId1"/>
  <drawing r:id="rId2"/>
</worksheet>
</file>

<file path=xl/worksheets/sheet16.xml><?xml version="1.0" encoding="utf-8"?>
<worksheet xmlns="http://schemas.openxmlformats.org/spreadsheetml/2006/main" xmlns:r="http://schemas.openxmlformats.org/officeDocument/2006/relationships">
  <sheetPr codeName="Hoja15"/>
  <dimension ref="A1:H23"/>
  <sheetViews>
    <sheetView view="pageBreakPreview" topLeftCell="C1" zoomScale="80" zoomScaleNormal="100" zoomScaleSheetLayoutView="80" workbookViewId="0">
      <selection activeCell="H8" sqref="H8"/>
    </sheetView>
  </sheetViews>
  <sheetFormatPr baseColWidth="10" defaultRowHeight="15.75"/>
  <cols>
    <col min="1" max="1" width="10.7109375" style="8" customWidth="1"/>
    <col min="2" max="2" width="57.42578125" style="8" customWidth="1"/>
    <col min="3" max="3" width="34" style="8" customWidth="1"/>
    <col min="4" max="6" width="22.5703125" style="44" customWidth="1"/>
    <col min="7" max="7" width="26.85546875" style="44" customWidth="1"/>
    <col min="8" max="8" width="17.28515625" style="3" customWidth="1"/>
    <col min="9" max="16384" width="11.42578125" style="3"/>
  </cols>
  <sheetData>
    <row r="1" spans="1:8" ht="18.75">
      <c r="A1" s="551" t="s">
        <v>10</v>
      </c>
      <c r="B1" s="551"/>
      <c r="C1" s="551"/>
      <c r="D1" s="551"/>
      <c r="E1" s="551"/>
      <c r="F1" s="551"/>
      <c r="G1" s="551"/>
    </row>
    <row r="2" spans="1:8" ht="18.75">
      <c r="A2" s="551" t="s">
        <v>0</v>
      </c>
      <c r="B2" s="551"/>
      <c r="C2" s="551"/>
      <c r="D2" s="551"/>
      <c r="E2" s="551"/>
      <c r="F2" s="551"/>
      <c r="G2" s="551"/>
    </row>
    <row r="3" spans="1:8" ht="15.75" customHeight="1">
      <c r="A3" s="352"/>
      <c r="B3" s="352"/>
      <c r="C3" s="352"/>
      <c r="D3" s="352"/>
      <c r="E3" s="352"/>
      <c r="F3" s="352"/>
      <c r="G3" s="352"/>
    </row>
    <row r="4" spans="1:8" ht="15.75" customHeight="1">
      <c r="A4" s="551" t="s">
        <v>37</v>
      </c>
      <c r="B4" s="551"/>
      <c r="C4" s="551"/>
      <c r="D4" s="551"/>
      <c r="E4" s="551"/>
      <c r="F4" s="551"/>
      <c r="G4" s="551"/>
    </row>
    <row r="5" spans="1:8" ht="15.75" customHeight="1">
      <c r="A5" s="551" t="s">
        <v>20</v>
      </c>
      <c r="B5" s="551"/>
      <c r="C5" s="551"/>
      <c r="D5" s="551"/>
      <c r="E5" s="551"/>
      <c r="F5" s="551"/>
      <c r="G5" s="551"/>
    </row>
    <row r="6" spans="1:8" ht="15.75" customHeight="1">
      <c r="A6" s="11"/>
      <c r="B6" s="11"/>
      <c r="C6" s="11"/>
    </row>
    <row r="7" spans="1:8" ht="15.75" customHeight="1">
      <c r="A7" s="41"/>
      <c r="B7" s="42"/>
      <c r="C7" s="41"/>
      <c r="D7" s="108"/>
      <c r="E7" s="108"/>
      <c r="F7" s="108"/>
      <c r="G7" s="108"/>
    </row>
    <row r="8" spans="1:8" s="314" customFormat="1" ht="36" customHeight="1">
      <c r="A8" s="328" t="s">
        <v>13</v>
      </c>
      <c r="B8" s="362" t="s">
        <v>15</v>
      </c>
      <c r="C8" s="362" t="s">
        <v>16</v>
      </c>
      <c r="D8" s="363" t="s">
        <v>9</v>
      </c>
      <c r="E8" s="449" t="s">
        <v>1249</v>
      </c>
      <c r="F8" s="227" t="s">
        <v>315</v>
      </c>
      <c r="G8" s="227" t="s">
        <v>1291</v>
      </c>
      <c r="H8" s="227" t="s">
        <v>1456</v>
      </c>
    </row>
    <row r="9" spans="1:8" s="12" customFormat="1" ht="24.95" customHeight="1">
      <c r="A9" s="187">
        <v>1</v>
      </c>
      <c r="B9" s="374" t="s">
        <v>22</v>
      </c>
      <c r="C9" s="375" t="s">
        <v>23</v>
      </c>
      <c r="D9" s="377">
        <v>915908.1301999999</v>
      </c>
      <c r="E9" s="377"/>
      <c r="F9" s="377"/>
      <c r="G9" s="377"/>
      <c r="H9" s="377"/>
    </row>
    <row r="10" spans="1:8" s="13" customFormat="1" ht="35.1" customHeight="1">
      <c r="A10" s="187">
        <v>2</v>
      </c>
      <c r="B10" s="374" t="s">
        <v>24</v>
      </c>
      <c r="C10" s="375" t="s">
        <v>25</v>
      </c>
      <c r="D10" s="377">
        <v>1031718.67</v>
      </c>
      <c r="E10" s="377"/>
      <c r="F10" s="377"/>
      <c r="G10" s="377"/>
      <c r="H10" s="377"/>
    </row>
    <row r="11" spans="1:8" s="12" customFormat="1" ht="24.95" customHeight="1">
      <c r="A11" s="187">
        <v>3</v>
      </c>
      <c r="B11" s="374" t="s">
        <v>27</v>
      </c>
      <c r="C11" s="375" t="s">
        <v>28</v>
      </c>
      <c r="D11" s="377">
        <v>568294.77919999999</v>
      </c>
      <c r="E11" s="377"/>
      <c r="F11" s="377"/>
      <c r="G11" s="377"/>
      <c r="H11" s="377"/>
    </row>
    <row r="12" spans="1:8" s="12" customFormat="1" ht="24.95" customHeight="1">
      <c r="A12" s="187">
        <v>4</v>
      </c>
      <c r="B12" s="374" t="s">
        <v>27</v>
      </c>
      <c r="C12" s="375" t="s">
        <v>29</v>
      </c>
      <c r="D12" s="377">
        <v>568294.77919999999</v>
      </c>
      <c r="E12" s="377"/>
      <c r="F12" s="377"/>
      <c r="G12" s="377"/>
      <c r="H12" s="377"/>
    </row>
    <row r="13" spans="1:8" ht="24.95" customHeight="1">
      <c r="A13" s="187">
        <v>5</v>
      </c>
      <c r="B13" s="374" t="s">
        <v>27</v>
      </c>
      <c r="C13" s="375" t="s">
        <v>30</v>
      </c>
      <c r="D13" s="377">
        <v>568294.77919999999</v>
      </c>
      <c r="E13" s="377"/>
      <c r="F13" s="377"/>
      <c r="G13" s="377"/>
      <c r="H13" s="377"/>
    </row>
    <row r="14" spans="1:8" ht="24.95" customHeight="1">
      <c r="A14" s="187">
        <v>6</v>
      </c>
      <c r="B14" s="374" t="s">
        <v>27</v>
      </c>
      <c r="C14" s="375" t="s">
        <v>31</v>
      </c>
      <c r="D14" s="377">
        <v>568294.77919999999</v>
      </c>
      <c r="E14" s="377"/>
      <c r="F14" s="377"/>
      <c r="G14" s="377"/>
      <c r="H14" s="377"/>
    </row>
    <row r="15" spans="1:8" ht="68.25" customHeight="1">
      <c r="A15" s="187">
        <v>7</v>
      </c>
      <c r="B15" s="374" t="s">
        <v>1235</v>
      </c>
      <c r="C15" s="375" t="s">
        <v>1236</v>
      </c>
      <c r="D15" s="378">
        <v>600000</v>
      </c>
      <c r="E15" s="459">
        <v>598848.09</v>
      </c>
      <c r="F15" s="450" t="s">
        <v>1404</v>
      </c>
      <c r="G15" s="450" t="s">
        <v>1405</v>
      </c>
      <c r="H15" s="547" t="s">
        <v>1457</v>
      </c>
    </row>
    <row r="16" spans="1:8" ht="54" customHeight="1">
      <c r="A16" s="187">
        <v>8</v>
      </c>
      <c r="B16" s="374" t="s">
        <v>1237</v>
      </c>
      <c r="C16" s="375" t="s">
        <v>1238</v>
      </c>
      <c r="D16" s="378">
        <v>350000</v>
      </c>
      <c r="E16" s="459">
        <v>349641.45</v>
      </c>
      <c r="F16" s="450" t="s">
        <v>1399</v>
      </c>
      <c r="G16" s="450" t="s">
        <v>1406</v>
      </c>
      <c r="H16" s="547" t="s">
        <v>1457</v>
      </c>
    </row>
    <row r="17" spans="1:8" ht="39.75" customHeight="1">
      <c r="A17" s="187">
        <v>9</v>
      </c>
      <c r="B17" s="374" t="s">
        <v>1239</v>
      </c>
      <c r="C17" s="375" t="s">
        <v>283</v>
      </c>
      <c r="D17" s="378">
        <v>1350000</v>
      </c>
      <c r="E17" s="459">
        <v>1303695.17</v>
      </c>
      <c r="F17" s="450" t="s">
        <v>1427</v>
      </c>
      <c r="G17" s="450" t="s">
        <v>1398</v>
      </c>
      <c r="H17" s="547"/>
    </row>
    <row r="18" spans="1:8" ht="38.25" customHeight="1">
      <c r="A18" s="187">
        <v>10</v>
      </c>
      <c r="B18" s="374" t="s">
        <v>1240</v>
      </c>
      <c r="C18" s="375" t="s">
        <v>283</v>
      </c>
      <c r="D18" s="378">
        <v>1000000</v>
      </c>
      <c r="E18" s="459"/>
      <c r="F18" s="450" t="s">
        <v>1428</v>
      </c>
      <c r="G18" s="450" t="s">
        <v>1407</v>
      </c>
      <c r="H18" s="547" t="s">
        <v>1457</v>
      </c>
    </row>
    <row r="19" spans="1:8" ht="35.1" customHeight="1">
      <c r="A19" s="187">
        <v>11</v>
      </c>
      <c r="B19" s="374" t="s">
        <v>1241</v>
      </c>
      <c r="C19" s="375" t="s">
        <v>1242</v>
      </c>
      <c r="D19" s="378">
        <v>600000</v>
      </c>
      <c r="E19" s="459">
        <v>558502</v>
      </c>
      <c r="F19" s="450" t="s">
        <v>1261</v>
      </c>
      <c r="G19" s="450" t="s">
        <v>1374</v>
      </c>
      <c r="H19" s="547" t="s">
        <v>1457</v>
      </c>
    </row>
    <row r="20" spans="1:8" ht="77.25" customHeight="1">
      <c r="A20" s="187">
        <v>12</v>
      </c>
      <c r="B20" s="374" t="s">
        <v>1431</v>
      </c>
      <c r="C20" s="375" t="s">
        <v>1159</v>
      </c>
      <c r="D20" s="378">
        <v>4300000</v>
      </c>
      <c r="E20" s="459">
        <v>4198269.25</v>
      </c>
      <c r="F20" s="450" t="s">
        <v>1426</v>
      </c>
      <c r="G20" s="450" t="s">
        <v>1408</v>
      </c>
      <c r="H20" s="547"/>
    </row>
    <row r="21" spans="1:8" s="12" customFormat="1" ht="16.5" thickBot="1">
      <c r="A21" s="49">
        <v>6</v>
      </c>
      <c r="B21" s="360"/>
      <c r="C21" s="361" t="s">
        <v>18</v>
      </c>
      <c r="D21" s="376">
        <v>15500000</v>
      </c>
      <c r="E21" s="496">
        <f>SUM(E9:E20)</f>
        <v>7008955.96</v>
      </c>
      <c r="F21" s="376"/>
      <c r="G21" s="376"/>
      <c r="H21" s="376"/>
    </row>
    <row r="22" spans="1:8" s="12" customFormat="1" ht="37.5" customHeight="1">
      <c r="A22" s="1"/>
      <c r="B22" s="1"/>
      <c r="C22" s="1"/>
      <c r="D22" s="51"/>
      <c r="E22" s="51"/>
      <c r="F22" s="51"/>
      <c r="G22" s="51"/>
    </row>
    <row r="23" spans="1:8" s="12" customFormat="1" ht="37.5" customHeight="1">
      <c r="A23" s="16"/>
      <c r="B23" s="15"/>
      <c r="C23" s="17"/>
      <c r="D23" s="4"/>
      <c r="E23" s="4"/>
      <c r="F23" s="4"/>
      <c r="G23" s="4"/>
    </row>
  </sheetData>
  <mergeCells count="4">
    <mergeCell ref="A1:G1"/>
    <mergeCell ref="A2:G2"/>
    <mergeCell ref="A4:G4"/>
    <mergeCell ref="A5:G5"/>
  </mergeCells>
  <printOptions horizontalCentered="1" verticalCentered="1"/>
  <pageMargins left="0.23622047244094491" right="0.23622047244094491" top="0.74803149606299213" bottom="0.74803149606299213" header="0.31496062992125984" footer="0.31496062992125984"/>
  <pageSetup scale="62" fitToHeight="0" orientation="landscape" r:id="rId1"/>
  <drawing r:id="rId2"/>
</worksheet>
</file>

<file path=xl/worksheets/sheet17.xml><?xml version="1.0" encoding="utf-8"?>
<worksheet xmlns="http://schemas.openxmlformats.org/spreadsheetml/2006/main" xmlns:r="http://schemas.openxmlformats.org/officeDocument/2006/relationships">
  <sheetPr codeName="Hoja16"/>
  <dimension ref="A1:F43"/>
  <sheetViews>
    <sheetView view="pageBreakPreview" topLeftCell="A28" zoomScale="70" zoomScaleNormal="100" zoomScaleSheetLayoutView="70" workbookViewId="0">
      <selection activeCell="H39" sqref="H39"/>
    </sheetView>
  </sheetViews>
  <sheetFormatPr baseColWidth="10" defaultRowHeight="15.75"/>
  <cols>
    <col min="1" max="1" width="10.5703125" style="8" customWidth="1"/>
    <col min="2" max="2" width="52.42578125" style="8" customWidth="1"/>
    <col min="3" max="3" width="43.7109375" style="8" customWidth="1"/>
    <col min="4" max="4" width="24.28515625" style="44" customWidth="1"/>
    <col min="5" max="5" width="19.5703125" style="3" customWidth="1"/>
    <col min="6" max="6" width="17.5703125" style="3" customWidth="1"/>
    <col min="7" max="16384" width="11.42578125" style="3"/>
  </cols>
  <sheetData>
    <row r="1" spans="1:6" ht="18.75">
      <c r="A1" s="551" t="s">
        <v>10</v>
      </c>
      <c r="B1" s="551"/>
      <c r="C1" s="551"/>
      <c r="D1" s="551"/>
      <c r="E1" s="551"/>
    </row>
    <row r="2" spans="1:6" ht="18.75">
      <c r="B2" s="551" t="s">
        <v>0</v>
      </c>
      <c r="C2" s="551"/>
      <c r="D2" s="551"/>
      <c r="E2" s="551"/>
    </row>
    <row r="3" spans="1:6">
      <c r="A3" s="567" t="s">
        <v>142</v>
      </c>
      <c r="B3" s="567"/>
      <c r="C3" s="567"/>
      <c r="D3" s="567"/>
      <c r="E3" s="567"/>
    </row>
    <row r="4" spans="1:6">
      <c r="A4" s="581" t="s">
        <v>42</v>
      </c>
      <c r="B4" s="581"/>
      <c r="C4" s="581"/>
      <c r="D4" s="581"/>
      <c r="E4" s="581"/>
    </row>
    <row r="5" spans="1:6" ht="15.75" customHeight="1"/>
    <row r="6" spans="1:6" ht="15.75" customHeight="1"/>
    <row r="7" spans="1:6" ht="15.75" customHeight="1">
      <c r="A7" s="41"/>
      <c r="B7" s="42"/>
      <c r="C7" s="41"/>
    </row>
    <row r="8" spans="1:6" ht="27.75" customHeight="1" thickBot="1">
      <c r="A8" s="580"/>
      <c r="B8" s="580"/>
      <c r="C8" s="580"/>
      <c r="D8" s="580"/>
      <c r="E8" s="580"/>
    </row>
    <row r="9" spans="1:6" ht="36" customHeight="1">
      <c r="A9" s="63" t="s">
        <v>13</v>
      </c>
      <c r="B9" s="62" t="s">
        <v>15</v>
      </c>
      <c r="C9" s="62" t="s">
        <v>16</v>
      </c>
      <c r="D9" s="64" t="s">
        <v>18</v>
      </c>
      <c r="E9" s="64" t="s">
        <v>1079</v>
      </c>
      <c r="F9" s="64" t="s">
        <v>1456</v>
      </c>
    </row>
    <row r="10" spans="1:6" s="12" customFormat="1" ht="30" customHeight="1">
      <c r="A10" s="21">
        <v>1</v>
      </c>
      <c r="B10" s="21" t="s">
        <v>143</v>
      </c>
      <c r="C10" s="183" t="s">
        <v>145</v>
      </c>
      <c r="D10" s="5">
        <v>250000</v>
      </c>
      <c r="E10" s="21" t="s">
        <v>1214</v>
      </c>
      <c r="F10" s="593" t="s">
        <v>1457</v>
      </c>
    </row>
    <row r="11" spans="1:6" s="12" customFormat="1" ht="30" customHeight="1">
      <c r="A11" s="21">
        <v>2</v>
      </c>
      <c r="B11" s="21" t="s">
        <v>143</v>
      </c>
      <c r="C11" s="183" t="s">
        <v>144</v>
      </c>
      <c r="D11" s="5">
        <v>250000</v>
      </c>
      <c r="E11" s="21" t="s">
        <v>1214</v>
      </c>
      <c r="F11" s="593"/>
    </row>
    <row r="12" spans="1:6" s="13" customFormat="1" ht="30" customHeight="1">
      <c r="A12" s="21">
        <v>3</v>
      </c>
      <c r="B12" s="21" t="s">
        <v>143</v>
      </c>
      <c r="C12" s="183" t="s">
        <v>130</v>
      </c>
      <c r="D12" s="5">
        <v>250000</v>
      </c>
      <c r="E12" s="21" t="s">
        <v>1214</v>
      </c>
      <c r="F12" s="593" t="s">
        <v>1457</v>
      </c>
    </row>
    <row r="13" spans="1:6" s="13" customFormat="1" ht="30" customHeight="1">
      <c r="A13" s="21">
        <v>4</v>
      </c>
      <c r="B13" s="21" t="s">
        <v>143</v>
      </c>
      <c r="C13" s="183" t="s">
        <v>146</v>
      </c>
      <c r="D13" s="5">
        <v>250000</v>
      </c>
      <c r="E13" s="21" t="s">
        <v>1214</v>
      </c>
      <c r="F13" s="593" t="s">
        <v>1457</v>
      </c>
    </row>
    <row r="14" spans="1:6" s="12" customFormat="1" ht="30" customHeight="1">
      <c r="A14" s="21">
        <v>5</v>
      </c>
      <c r="B14" s="21" t="s">
        <v>143</v>
      </c>
      <c r="C14" s="183" t="s">
        <v>147</v>
      </c>
      <c r="D14" s="5">
        <v>250000</v>
      </c>
      <c r="E14" s="21" t="s">
        <v>1214</v>
      </c>
      <c r="F14" s="593"/>
    </row>
    <row r="15" spans="1:6" s="12" customFormat="1" ht="30" customHeight="1">
      <c r="A15" s="21">
        <v>6</v>
      </c>
      <c r="B15" s="21" t="s">
        <v>143</v>
      </c>
      <c r="C15" s="183" t="s">
        <v>25</v>
      </c>
      <c r="D15" s="5">
        <v>250000</v>
      </c>
      <c r="E15" s="21" t="s">
        <v>1214</v>
      </c>
      <c r="F15" s="593"/>
    </row>
    <row r="16" spans="1:6" ht="30" customHeight="1">
      <c r="A16" s="21">
        <v>7</v>
      </c>
      <c r="B16" s="21" t="s">
        <v>143</v>
      </c>
      <c r="C16" s="183" t="s">
        <v>26</v>
      </c>
      <c r="D16" s="5">
        <v>250000</v>
      </c>
      <c r="E16" s="21" t="s">
        <v>1214</v>
      </c>
      <c r="F16" s="593"/>
    </row>
    <row r="17" spans="1:6" ht="30" customHeight="1">
      <c r="A17" s="21">
        <v>8</v>
      </c>
      <c r="B17" s="21" t="s">
        <v>143</v>
      </c>
      <c r="C17" s="183" t="s">
        <v>41</v>
      </c>
      <c r="D17" s="5">
        <v>250000</v>
      </c>
      <c r="E17" s="21" t="s">
        <v>1214</v>
      </c>
      <c r="F17" s="593"/>
    </row>
    <row r="18" spans="1:6" s="12" customFormat="1" ht="30" customHeight="1">
      <c r="A18" s="21">
        <v>9</v>
      </c>
      <c r="B18" s="21" t="s">
        <v>143</v>
      </c>
      <c r="C18" s="183" t="s">
        <v>147</v>
      </c>
      <c r="D18" s="5">
        <v>250000</v>
      </c>
      <c r="E18" s="21" t="s">
        <v>1214</v>
      </c>
      <c r="F18" s="593"/>
    </row>
    <row r="19" spans="1:6" s="12" customFormat="1" ht="30" customHeight="1">
      <c r="A19" s="21">
        <v>10</v>
      </c>
      <c r="B19" s="21" t="s">
        <v>143</v>
      </c>
      <c r="C19" s="183" t="s">
        <v>148</v>
      </c>
      <c r="D19" s="5">
        <v>250000</v>
      </c>
      <c r="E19" s="21" t="s">
        <v>1214</v>
      </c>
      <c r="F19" s="593"/>
    </row>
    <row r="20" spans="1:6" s="12" customFormat="1" ht="30" customHeight="1">
      <c r="A20" s="21">
        <v>11</v>
      </c>
      <c r="B20" s="21" t="s">
        <v>143</v>
      </c>
      <c r="C20" s="183" t="s">
        <v>48</v>
      </c>
      <c r="D20" s="5">
        <v>250000</v>
      </c>
      <c r="E20" s="21" t="s">
        <v>1214</v>
      </c>
      <c r="F20" s="593"/>
    </row>
    <row r="21" spans="1:6" s="12" customFormat="1" ht="30" customHeight="1">
      <c r="A21" s="21">
        <v>12</v>
      </c>
      <c r="B21" s="21" t="s">
        <v>143</v>
      </c>
      <c r="C21" s="183" t="s">
        <v>141</v>
      </c>
      <c r="D21" s="5">
        <v>250000</v>
      </c>
      <c r="E21" s="21" t="s">
        <v>1214</v>
      </c>
      <c r="F21" s="593"/>
    </row>
    <row r="22" spans="1:6" s="12" customFormat="1" ht="30" customHeight="1">
      <c r="A22" s="21">
        <v>13</v>
      </c>
      <c r="B22" s="21" t="s">
        <v>143</v>
      </c>
      <c r="C22" s="183" t="s">
        <v>149</v>
      </c>
      <c r="D22" s="5">
        <v>250000</v>
      </c>
      <c r="E22" s="21" t="s">
        <v>1214</v>
      </c>
      <c r="F22" s="593"/>
    </row>
    <row r="23" spans="1:6" ht="30" customHeight="1">
      <c r="A23" s="21">
        <v>14</v>
      </c>
      <c r="B23" s="21" t="s">
        <v>143</v>
      </c>
      <c r="C23" s="183" t="s">
        <v>76</v>
      </c>
      <c r="D23" s="5">
        <v>250000</v>
      </c>
      <c r="E23" s="21" t="s">
        <v>1214</v>
      </c>
      <c r="F23" s="593" t="s">
        <v>1457</v>
      </c>
    </row>
    <row r="24" spans="1:6" s="12" customFormat="1" ht="30" customHeight="1">
      <c r="A24" s="21">
        <v>15</v>
      </c>
      <c r="B24" s="21" t="s">
        <v>143</v>
      </c>
      <c r="C24" s="183" t="s">
        <v>81</v>
      </c>
      <c r="D24" s="5">
        <v>250000</v>
      </c>
      <c r="E24" s="21" t="s">
        <v>1214</v>
      </c>
      <c r="F24" s="593" t="s">
        <v>1457</v>
      </c>
    </row>
    <row r="25" spans="1:6" s="12" customFormat="1" ht="30" customHeight="1">
      <c r="A25" s="21">
        <v>16</v>
      </c>
      <c r="B25" s="21" t="s">
        <v>143</v>
      </c>
      <c r="C25" s="183" t="s">
        <v>49</v>
      </c>
      <c r="D25" s="5">
        <v>250000</v>
      </c>
      <c r="E25" s="21" t="s">
        <v>1214</v>
      </c>
      <c r="F25" s="593" t="s">
        <v>1457</v>
      </c>
    </row>
    <row r="26" spans="1:6" s="12" customFormat="1" ht="30" customHeight="1">
      <c r="A26" s="21">
        <v>17</v>
      </c>
      <c r="B26" s="21" t="s">
        <v>143</v>
      </c>
      <c r="C26" s="183" t="s">
        <v>50</v>
      </c>
      <c r="D26" s="5">
        <v>250000</v>
      </c>
      <c r="E26" s="21" t="s">
        <v>1214</v>
      </c>
      <c r="F26" s="593"/>
    </row>
    <row r="27" spans="1:6" s="12" customFormat="1" ht="30" customHeight="1">
      <c r="A27" s="21">
        <v>18</v>
      </c>
      <c r="B27" s="21" t="s">
        <v>143</v>
      </c>
      <c r="C27" s="183" t="s">
        <v>150</v>
      </c>
      <c r="D27" s="5">
        <v>250000</v>
      </c>
      <c r="E27" s="21" t="s">
        <v>1214</v>
      </c>
      <c r="F27" s="593" t="s">
        <v>1457</v>
      </c>
    </row>
    <row r="28" spans="1:6" s="8" customFormat="1" ht="30" customHeight="1">
      <c r="A28" s="21">
        <v>19</v>
      </c>
      <c r="B28" s="34" t="s">
        <v>143</v>
      </c>
      <c r="C28" s="189" t="s">
        <v>106</v>
      </c>
      <c r="D28" s="6">
        <v>250000</v>
      </c>
      <c r="E28" s="21" t="s">
        <v>1214</v>
      </c>
      <c r="F28" s="593" t="s">
        <v>1457</v>
      </c>
    </row>
    <row r="29" spans="1:6" s="8" customFormat="1" ht="30" customHeight="1">
      <c r="A29" s="21">
        <v>20</v>
      </c>
      <c r="B29" s="21" t="s">
        <v>143</v>
      </c>
      <c r="C29" s="183" t="s">
        <v>32</v>
      </c>
      <c r="D29" s="6">
        <v>250000</v>
      </c>
      <c r="E29" s="21" t="s">
        <v>1214</v>
      </c>
      <c r="F29" s="593"/>
    </row>
    <row r="30" spans="1:6" s="8" customFormat="1" ht="30" customHeight="1">
      <c r="A30" s="21">
        <v>21</v>
      </c>
      <c r="B30" s="21" t="s">
        <v>143</v>
      </c>
      <c r="C30" s="183" t="s">
        <v>151</v>
      </c>
      <c r="D30" s="6">
        <v>250000</v>
      </c>
      <c r="E30" s="21" t="s">
        <v>1214</v>
      </c>
      <c r="F30" s="593" t="s">
        <v>1457</v>
      </c>
    </row>
    <row r="31" spans="1:6" s="8" customFormat="1" ht="30" customHeight="1">
      <c r="A31" s="21">
        <v>22</v>
      </c>
      <c r="B31" s="21" t="s">
        <v>143</v>
      </c>
      <c r="C31" s="183" t="s">
        <v>33</v>
      </c>
      <c r="D31" s="6">
        <v>250000</v>
      </c>
      <c r="E31" s="21" t="s">
        <v>1214</v>
      </c>
      <c r="F31" s="593" t="s">
        <v>1457</v>
      </c>
    </row>
    <row r="32" spans="1:6" s="8" customFormat="1" ht="30" customHeight="1">
      <c r="A32" s="21">
        <v>23</v>
      </c>
      <c r="B32" s="21" t="s">
        <v>143</v>
      </c>
      <c r="C32" s="183" t="s">
        <v>152</v>
      </c>
      <c r="D32" s="6">
        <v>250000</v>
      </c>
      <c r="E32" s="21" t="s">
        <v>1214</v>
      </c>
      <c r="F32" s="593" t="s">
        <v>1457</v>
      </c>
    </row>
    <row r="33" spans="1:6" s="8" customFormat="1" ht="30" customHeight="1">
      <c r="A33" s="21">
        <v>24</v>
      </c>
      <c r="B33" s="21" t="s">
        <v>143</v>
      </c>
      <c r="C33" s="183" t="s">
        <v>153</v>
      </c>
      <c r="D33" s="6">
        <v>250000</v>
      </c>
      <c r="E33" s="21" t="s">
        <v>1214</v>
      </c>
      <c r="F33" s="593"/>
    </row>
    <row r="34" spans="1:6" s="8" customFormat="1" ht="30" customHeight="1">
      <c r="A34" s="21">
        <v>25</v>
      </c>
      <c r="B34" s="21" t="s">
        <v>143</v>
      </c>
      <c r="C34" s="183" t="s">
        <v>154</v>
      </c>
      <c r="D34" s="6">
        <v>250000</v>
      </c>
      <c r="E34" s="21" t="s">
        <v>1214</v>
      </c>
      <c r="F34" s="593"/>
    </row>
    <row r="35" spans="1:6" s="12" customFormat="1" ht="30" customHeight="1">
      <c r="A35" s="21">
        <v>26</v>
      </c>
      <c r="B35" s="21" t="s">
        <v>143</v>
      </c>
      <c r="C35" s="183" t="s">
        <v>38</v>
      </c>
      <c r="D35" s="6">
        <v>250000</v>
      </c>
      <c r="E35" s="21" t="s">
        <v>1214</v>
      </c>
      <c r="F35" s="593" t="s">
        <v>1457</v>
      </c>
    </row>
    <row r="36" spans="1:6" s="12" customFormat="1" ht="30" customHeight="1">
      <c r="A36" s="21">
        <v>27</v>
      </c>
      <c r="B36" s="21" t="s">
        <v>143</v>
      </c>
      <c r="C36" s="183" t="s">
        <v>134</v>
      </c>
      <c r="D36" s="6">
        <v>250000</v>
      </c>
      <c r="E36" s="21" t="s">
        <v>1214</v>
      </c>
      <c r="F36" s="593" t="s">
        <v>1457</v>
      </c>
    </row>
    <row r="37" spans="1:6" s="12" customFormat="1" ht="30" customHeight="1">
      <c r="A37" s="21">
        <v>28</v>
      </c>
      <c r="B37" s="21" t="s">
        <v>143</v>
      </c>
      <c r="C37" s="183" t="s">
        <v>155</v>
      </c>
      <c r="D37" s="6">
        <v>250000</v>
      </c>
      <c r="E37" s="21" t="s">
        <v>1214</v>
      </c>
      <c r="F37" s="593" t="s">
        <v>1457</v>
      </c>
    </row>
    <row r="38" spans="1:6" s="12" customFormat="1" ht="30" customHeight="1">
      <c r="A38" s="21">
        <v>29</v>
      </c>
      <c r="B38" s="21" t="s">
        <v>143</v>
      </c>
      <c r="C38" s="183" t="s">
        <v>113</v>
      </c>
      <c r="D38" s="6">
        <v>250000</v>
      </c>
      <c r="E38" s="21" t="s">
        <v>1214</v>
      </c>
      <c r="F38" s="593" t="s">
        <v>1457</v>
      </c>
    </row>
    <row r="39" spans="1:6" s="12" customFormat="1" ht="30" customHeight="1">
      <c r="A39" s="21">
        <v>30</v>
      </c>
      <c r="B39" s="21" t="s">
        <v>143</v>
      </c>
      <c r="C39" s="183" t="s">
        <v>156</v>
      </c>
      <c r="D39" s="6">
        <v>250000</v>
      </c>
      <c r="E39" s="21" t="s">
        <v>1214</v>
      </c>
      <c r="F39" s="593" t="s">
        <v>1457</v>
      </c>
    </row>
    <row r="40" spans="1:6" s="12" customFormat="1" ht="30" customHeight="1">
      <c r="A40" s="21">
        <v>31</v>
      </c>
      <c r="B40" s="21" t="s">
        <v>143</v>
      </c>
      <c r="C40" s="183" t="s">
        <v>157</v>
      </c>
      <c r="D40" s="6">
        <v>250000</v>
      </c>
      <c r="E40" s="21" t="s">
        <v>1214</v>
      </c>
      <c r="F40" s="593"/>
    </row>
    <row r="41" spans="1:6" s="12" customFormat="1" ht="30" customHeight="1">
      <c r="A41" s="21">
        <v>32</v>
      </c>
      <c r="B41" s="21" t="s">
        <v>143</v>
      </c>
      <c r="C41" s="183" t="s">
        <v>113</v>
      </c>
      <c r="D41" s="73">
        <v>250000</v>
      </c>
      <c r="E41" s="21" t="s">
        <v>1214</v>
      </c>
      <c r="F41" s="593" t="s">
        <v>1457</v>
      </c>
    </row>
    <row r="42" spans="1:6" s="12" customFormat="1" ht="25.5" customHeight="1">
      <c r="A42" s="39">
        <v>32</v>
      </c>
      <c r="B42" s="57"/>
      <c r="C42" s="348" t="s">
        <v>18</v>
      </c>
      <c r="D42" s="60">
        <f>SUM(D10:D41)</f>
        <v>8000000</v>
      </c>
      <c r="E42" s="353"/>
      <c r="F42" s="550"/>
    </row>
    <row r="43" spans="1:6" ht="31.5" customHeight="1">
      <c r="A43" s="579"/>
      <c r="B43" s="579"/>
      <c r="C43" s="579"/>
      <c r="D43" s="4"/>
    </row>
  </sheetData>
  <mergeCells count="6">
    <mergeCell ref="A43:C43"/>
    <mergeCell ref="A8:E8"/>
    <mergeCell ref="A1:E1"/>
    <mergeCell ref="B2:E2"/>
    <mergeCell ref="A3:E3"/>
    <mergeCell ref="A4:E4"/>
  </mergeCells>
  <printOptions horizontalCentered="1"/>
  <pageMargins left="0.51181102362204722" right="0.51181102362204722" top="0.74803149606299213" bottom="0.74803149606299213" header="0.31496062992125984" footer="0.31496062992125984"/>
  <pageSetup scale="65" orientation="landscape" r:id="rId1"/>
  <drawing r:id="rId2"/>
</worksheet>
</file>

<file path=xl/worksheets/sheet18.xml><?xml version="1.0" encoding="utf-8"?>
<worksheet xmlns="http://schemas.openxmlformats.org/spreadsheetml/2006/main" xmlns:r="http://schemas.openxmlformats.org/officeDocument/2006/relationships">
  <sheetPr codeName="Hoja22"/>
  <dimension ref="A1:H29"/>
  <sheetViews>
    <sheetView view="pageBreakPreview" topLeftCell="A19" zoomScale="85" zoomScaleNormal="100" zoomScaleSheetLayoutView="85" workbookViewId="0">
      <selection activeCell="G24" sqref="G24"/>
    </sheetView>
  </sheetViews>
  <sheetFormatPr baseColWidth="10" defaultRowHeight="15.75"/>
  <cols>
    <col min="1" max="1" width="7" style="8" customWidth="1"/>
    <col min="2" max="2" width="68.42578125" style="8" customWidth="1"/>
    <col min="3" max="3" width="25.140625" style="8" customWidth="1"/>
    <col min="4" max="7" width="21.140625" style="44" customWidth="1"/>
    <col min="8" max="8" width="17.42578125" style="3" customWidth="1"/>
    <col min="9" max="16384" width="11.42578125" style="3"/>
  </cols>
  <sheetData>
    <row r="1" spans="1:8" ht="18.75">
      <c r="A1" s="551" t="s">
        <v>10</v>
      </c>
      <c r="B1" s="551"/>
      <c r="C1" s="551"/>
      <c r="D1" s="551"/>
      <c r="E1" s="551"/>
      <c r="F1" s="551"/>
      <c r="G1" s="551"/>
    </row>
    <row r="2" spans="1:8" ht="18.75">
      <c r="A2" s="551" t="s">
        <v>0</v>
      </c>
      <c r="B2" s="551"/>
      <c r="C2" s="551"/>
      <c r="D2" s="551"/>
      <c r="E2" s="551"/>
      <c r="F2" s="551"/>
      <c r="G2" s="551"/>
    </row>
    <row r="3" spans="1:8">
      <c r="A3" s="3"/>
      <c r="B3" s="3"/>
      <c r="C3" s="3"/>
      <c r="D3" s="56"/>
      <c r="E3" s="56"/>
      <c r="F3" s="56"/>
      <c r="G3" s="56"/>
    </row>
    <row r="4" spans="1:8">
      <c r="A4" s="560" t="s">
        <v>142</v>
      </c>
      <c r="B4" s="560"/>
      <c r="C4" s="560"/>
      <c r="D4" s="560"/>
      <c r="E4" s="560"/>
      <c r="F4" s="560"/>
      <c r="G4" s="560"/>
    </row>
    <row r="5" spans="1:8" ht="15.75" customHeight="1">
      <c r="A5" s="581" t="s">
        <v>282</v>
      </c>
      <c r="B5" s="581"/>
      <c r="C5" s="581"/>
      <c r="D5" s="581"/>
      <c r="E5" s="581"/>
      <c r="F5" s="581"/>
      <c r="G5" s="581"/>
    </row>
    <row r="6" spans="1:8" ht="15.75" customHeight="1">
      <c r="A6" s="41"/>
      <c r="B6" s="42"/>
      <c r="C6" s="41"/>
      <c r="D6" s="184"/>
      <c r="E6" s="184"/>
      <c r="F6" s="184"/>
      <c r="G6" s="184"/>
    </row>
    <row r="7" spans="1:8" ht="49.5" customHeight="1">
      <c r="A7" s="182" t="s">
        <v>5</v>
      </c>
      <c r="B7" s="182" t="s">
        <v>15</v>
      </c>
      <c r="C7" s="182" t="s">
        <v>16</v>
      </c>
      <c r="D7" s="182" t="s">
        <v>1112</v>
      </c>
      <c r="E7" s="182" t="s">
        <v>1249</v>
      </c>
      <c r="F7" s="182" t="s">
        <v>315</v>
      </c>
      <c r="G7" s="182" t="s">
        <v>1250</v>
      </c>
    </row>
    <row r="8" spans="1:8" s="12" customFormat="1" ht="33.75" customHeight="1">
      <c r="A8" s="283">
        <v>1</v>
      </c>
      <c r="B8" s="284" t="s">
        <v>324</v>
      </c>
      <c r="C8" s="369" t="s">
        <v>285</v>
      </c>
      <c r="D8" s="268">
        <v>3780000</v>
      </c>
      <c r="E8" s="206">
        <v>3739739.54</v>
      </c>
      <c r="F8" s="284" t="s">
        <v>1375</v>
      </c>
      <c r="G8" s="284" t="s">
        <v>1376</v>
      </c>
      <c r="H8" s="13"/>
    </row>
    <row r="9" spans="1:8" s="12" customFormat="1" ht="42" customHeight="1">
      <c r="A9" s="283">
        <v>2</v>
      </c>
      <c r="B9" s="284" t="s">
        <v>1091</v>
      </c>
      <c r="C9" s="369" t="s">
        <v>283</v>
      </c>
      <c r="D9" s="268">
        <v>4600000</v>
      </c>
      <c r="E9" s="455">
        <v>4358117.88</v>
      </c>
      <c r="F9" s="454" t="s">
        <v>1377</v>
      </c>
      <c r="G9" s="454" t="s">
        <v>1378</v>
      </c>
    </row>
    <row r="10" spans="1:8" s="12" customFormat="1" ht="49.5" customHeight="1">
      <c r="A10" s="283">
        <v>3</v>
      </c>
      <c r="B10" s="284" t="s">
        <v>1092</v>
      </c>
      <c r="C10" s="369" t="s">
        <v>283</v>
      </c>
      <c r="D10" s="268">
        <v>1250000</v>
      </c>
      <c r="E10" s="206">
        <v>1239633.07</v>
      </c>
      <c r="F10" s="284" t="s">
        <v>1379</v>
      </c>
      <c r="G10" s="284" t="s">
        <v>1380</v>
      </c>
    </row>
    <row r="11" spans="1:8" s="12" customFormat="1" ht="45" customHeight="1">
      <c r="A11" s="283">
        <v>4</v>
      </c>
      <c r="B11" s="284" t="s">
        <v>1093</v>
      </c>
      <c r="C11" s="369" t="s">
        <v>283</v>
      </c>
      <c r="D11" s="268">
        <v>570000</v>
      </c>
      <c r="E11" s="455">
        <v>561255.18999999994</v>
      </c>
      <c r="F11" s="454" t="s">
        <v>1379</v>
      </c>
      <c r="G11" s="454" t="s">
        <v>1381</v>
      </c>
    </row>
    <row r="12" spans="1:8" s="12" customFormat="1" ht="51">
      <c r="A12" s="283">
        <v>5</v>
      </c>
      <c r="B12" s="284" t="s">
        <v>1140</v>
      </c>
      <c r="C12" s="369" t="s">
        <v>283</v>
      </c>
      <c r="D12" s="268">
        <v>570000</v>
      </c>
      <c r="E12" s="206">
        <v>559200.88</v>
      </c>
      <c r="F12" s="284" t="s">
        <v>1379</v>
      </c>
      <c r="G12" s="284" t="s">
        <v>1382</v>
      </c>
    </row>
    <row r="13" spans="1:8" s="12" customFormat="1" ht="60" customHeight="1">
      <c r="A13" s="283">
        <v>6</v>
      </c>
      <c r="B13" s="365" t="s">
        <v>1216</v>
      </c>
      <c r="C13" s="370" t="s">
        <v>1221</v>
      </c>
      <c r="D13" s="367">
        <v>2450000</v>
      </c>
      <c r="E13" s="456">
        <v>1912433.32</v>
      </c>
      <c r="F13" s="284" t="s">
        <v>1392</v>
      </c>
      <c r="G13" s="284" t="s">
        <v>1393</v>
      </c>
    </row>
    <row r="14" spans="1:8" s="12" customFormat="1" ht="38.25" customHeight="1">
      <c r="A14" s="283">
        <v>7</v>
      </c>
      <c r="B14" s="365" t="s">
        <v>1217</v>
      </c>
      <c r="C14" s="370" t="s">
        <v>1222</v>
      </c>
      <c r="D14" s="367">
        <v>4400000</v>
      </c>
      <c r="E14" s="456">
        <v>4383822.17</v>
      </c>
      <c r="F14" s="284" t="s">
        <v>1430</v>
      </c>
      <c r="G14" s="403" t="s">
        <v>1396</v>
      </c>
    </row>
    <row r="15" spans="1:8" s="12" customFormat="1" ht="28.5" customHeight="1">
      <c r="A15" s="283">
        <v>8</v>
      </c>
      <c r="B15" s="365" t="s">
        <v>1218</v>
      </c>
      <c r="C15" s="370" t="s">
        <v>1223</v>
      </c>
      <c r="D15" s="367">
        <v>1630000</v>
      </c>
      <c r="E15" s="367"/>
      <c r="F15" s="284"/>
      <c r="G15" s="367"/>
    </row>
    <row r="16" spans="1:8" s="12" customFormat="1" ht="28.5" customHeight="1">
      <c r="A16" s="283">
        <v>9</v>
      </c>
      <c r="B16" s="365" t="s">
        <v>1219</v>
      </c>
      <c r="C16" s="370" t="s">
        <v>222</v>
      </c>
      <c r="D16" s="367">
        <v>350000</v>
      </c>
      <c r="E16" s="456">
        <v>348724.12</v>
      </c>
      <c r="F16" s="284" t="s">
        <v>1397</v>
      </c>
      <c r="G16" s="284" t="s">
        <v>1394</v>
      </c>
    </row>
    <row r="17" spans="1:7" s="12" customFormat="1" ht="51">
      <c r="A17" s="283">
        <v>10</v>
      </c>
      <c r="B17" s="365" t="s">
        <v>1220</v>
      </c>
      <c r="C17" s="370" t="s">
        <v>1224</v>
      </c>
      <c r="D17" s="367">
        <v>400000</v>
      </c>
      <c r="E17" s="456">
        <v>386318.25</v>
      </c>
      <c r="F17" s="284" t="s">
        <v>1429</v>
      </c>
      <c r="G17" s="403" t="s">
        <v>1409</v>
      </c>
    </row>
    <row r="18" spans="1:7" s="12" customFormat="1" ht="51">
      <c r="A18" s="283">
        <v>11</v>
      </c>
      <c r="B18" s="365" t="s">
        <v>1227</v>
      </c>
      <c r="C18" s="370" t="s">
        <v>283</v>
      </c>
      <c r="D18" s="368">
        <v>250000</v>
      </c>
      <c r="E18" s="456">
        <v>248416.46</v>
      </c>
      <c r="F18" s="284" t="s">
        <v>1383</v>
      </c>
      <c r="G18" s="284" t="s">
        <v>1384</v>
      </c>
    </row>
    <row r="19" spans="1:7" s="12" customFormat="1" ht="44.25" customHeight="1">
      <c r="A19" s="283">
        <v>12</v>
      </c>
      <c r="B19" s="365" t="s">
        <v>1228</v>
      </c>
      <c r="C19" s="370" t="s">
        <v>1223</v>
      </c>
      <c r="D19" s="368">
        <v>275000</v>
      </c>
      <c r="E19" s="268">
        <v>273076.02</v>
      </c>
      <c r="F19" s="284" t="s">
        <v>1383</v>
      </c>
      <c r="G19" s="284" t="s">
        <v>1385</v>
      </c>
    </row>
    <row r="20" spans="1:7" s="12" customFormat="1" ht="44.25" customHeight="1">
      <c r="A20" s="283">
        <v>13</v>
      </c>
      <c r="B20" s="365" t="s">
        <v>1229</v>
      </c>
      <c r="C20" s="366" t="s">
        <v>1225</v>
      </c>
      <c r="D20" s="368">
        <v>150000</v>
      </c>
      <c r="E20" s="268">
        <v>149352.6</v>
      </c>
      <c r="F20" s="284" t="s">
        <v>1383</v>
      </c>
      <c r="G20" s="284" t="s">
        <v>1386</v>
      </c>
    </row>
    <row r="21" spans="1:7" s="12" customFormat="1" ht="38.25" customHeight="1">
      <c r="A21" s="283">
        <v>14</v>
      </c>
      <c r="B21" s="365" t="s">
        <v>1230</v>
      </c>
      <c r="C21" s="366" t="s">
        <v>311</v>
      </c>
      <c r="D21" s="368">
        <v>175000</v>
      </c>
      <c r="E21" s="268">
        <v>174319.58</v>
      </c>
      <c r="F21" s="284" t="s">
        <v>1383</v>
      </c>
      <c r="G21" s="284" t="s">
        <v>1387</v>
      </c>
    </row>
    <row r="22" spans="1:7" s="12" customFormat="1" ht="38.25" customHeight="1">
      <c r="A22" s="283">
        <v>15</v>
      </c>
      <c r="B22" s="365" t="s">
        <v>1231</v>
      </c>
      <c r="C22" s="366" t="s">
        <v>311</v>
      </c>
      <c r="D22" s="368">
        <v>200000</v>
      </c>
      <c r="E22" s="268">
        <v>197956.73</v>
      </c>
      <c r="F22" s="284" t="s">
        <v>1383</v>
      </c>
      <c r="G22" s="284" t="s">
        <v>1388</v>
      </c>
    </row>
    <row r="23" spans="1:7" s="12" customFormat="1" ht="38.25" customHeight="1">
      <c r="A23" s="283">
        <v>16</v>
      </c>
      <c r="B23" s="365" t="s">
        <v>1232</v>
      </c>
      <c r="C23" s="366" t="s">
        <v>1226</v>
      </c>
      <c r="D23" s="368">
        <v>175000</v>
      </c>
      <c r="E23" s="268">
        <v>174516.66</v>
      </c>
      <c r="F23" s="284" t="s">
        <v>1383</v>
      </c>
      <c r="G23" s="284" t="s">
        <v>1389</v>
      </c>
    </row>
    <row r="24" spans="1:7" s="12" customFormat="1" ht="38.25" customHeight="1">
      <c r="A24" s="283">
        <v>17</v>
      </c>
      <c r="B24" s="365" t="s">
        <v>1233</v>
      </c>
      <c r="C24" s="366" t="s">
        <v>283</v>
      </c>
      <c r="D24" s="368">
        <v>100000</v>
      </c>
      <c r="E24" s="268">
        <v>99189.810000000012</v>
      </c>
      <c r="F24" s="284" t="s">
        <v>1383</v>
      </c>
      <c r="G24" s="284" t="s">
        <v>1390</v>
      </c>
    </row>
    <row r="25" spans="1:7" s="12" customFormat="1" ht="47.25" customHeight="1">
      <c r="A25" s="283">
        <v>18</v>
      </c>
      <c r="B25" s="365" t="s">
        <v>1234</v>
      </c>
      <c r="C25" s="366" t="s">
        <v>283</v>
      </c>
      <c r="D25" s="368">
        <v>175000</v>
      </c>
      <c r="E25" s="268">
        <v>174295.01</v>
      </c>
      <c r="F25" s="284" t="s">
        <v>1383</v>
      </c>
      <c r="G25" s="284" t="s">
        <v>1391</v>
      </c>
    </row>
    <row r="26" spans="1:7" s="12" customFormat="1" ht="21.75" customHeight="1">
      <c r="A26" s="283"/>
      <c r="B26" s="285" t="s">
        <v>325</v>
      </c>
      <c r="C26" s="369" t="s">
        <v>323</v>
      </c>
      <c r="D26" s="268">
        <v>3500000</v>
      </c>
      <c r="E26" s="268"/>
      <c r="F26" s="268"/>
      <c r="G26" s="268"/>
    </row>
    <row r="28" spans="1:7" s="216" customFormat="1" ht="15">
      <c r="A28" s="371"/>
      <c r="B28" s="372"/>
      <c r="C28" s="371" t="s">
        <v>18</v>
      </c>
      <c r="D28" s="373">
        <f>SUBTOTAL(9,D8:D26)</f>
        <v>25000000</v>
      </c>
      <c r="E28" s="373">
        <f>SUBTOTAL(9,E8:E26)</f>
        <v>18980367.290000003</v>
      </c>
      <c r="F28" s="373"/>
      <c r="G28" s="373"/>
    </row>
    <row r="29" spans="1:7">
      <c r="A29" s="7"/>
      <c r="B29" s="7"/>
      <c r="C29" s="7"/>
      <c r="D29" s="111"/>
      <c r="E29" s="111"/>
      <c r="F29" s="111"/>
      <c r="G29" s="111"/>
    </row>
  </sheetData>
  <autoFilter ref="A7:G26"/>
  <mergeCells count="4">
    <mergeCell ref="A4:G4"/>
    <mergeCell ref="A5:G5"/>
    <mergeCell ref="A1:G1"/>
    <mergeCell ref="A2:G2"/>
  </mergeCells>
  <printOptions horizontalCentered="1" verticalCentered="1"/>
  <pageMargins left="0.23622047244094491" right="0.23622047244094491" top="0.74803149606299213" bottom="0.74803149606299213" header="0.31496062992125984" footer="0.31496062992125984"/>
  <pageSetup scale="66" fitToHeight="0" orientation="landscape" r:id="rId1"/>
  <drawing r:id="rId2"/>
</worksheet>
</file>

<file path=xl/worksheets/sheet19.xml><?xml version="1.0" encoding="utf-8"?>
<worksheet xmlns="http://schemas.openxmlformats.org/spreadsheetml/2006/main" xmlns:r="http://schemas.openxmlformats.org/officeDocument/2006/relationships">
  <dimension ref="A1:H449"/>
  <sheetViews>
    <sheetView view="pageBreakPreview" topLeftCell="A26" zoomScale="90" zoomScaleNormal="100" zoomScaleSheetLayoutView="90" workbookViewId="0">
      <selection activeCell="H428" sqref="H428"/>
    </sheetView>
  </sheetViews>
  <sheetFormatPr baseColWidth="10" defaultRowHeight="15"/>
  <cols>
    <col min="1" max="1" width="7.7109375" customWidth="1"/>
    <col min="2" max="2" width="25.7109375" customWidth="1"/>
    <col min="3" max="3" width="44.140625" customWidth="1"/>
    <col min="4" max="4" width="20.7109375" customWidth="1"/>
    <col min="5" max="5" width="18.42578125" customWidth="1"/>
    <col min="6" max="6" width="21.42578125" customWidth="1"/>
    <col min="7" max="7" width="21" customWidth="1"/>
    <col min="8" max="8" width="25.28515625" customWidth="1"/>
  </cols>
  <sheetData>
    <row r="1" spans="1:8" ht="18.75">
      <c r="A1" s="551" t="s">
        <v>10</v>
      </c>
      <c r="B1" s="551"/>
      <c r="C1" s="551"/>
      <c r="D1" s="551"/>
      <c r="E1" s="504"/>
    </row>
    <row r="2" spans="1:8" ht="18.75">
      <c r="A2" s="551" t="s">
        <v>0</v>
      </c>
      <c r="B2" s="551"/>
      <c r="C2" s="551"/>
      <c r="D2" s="551"/>
      <c r="E2" s="504"/>
    </row>
    <row r="3" spans="1:8" ht="15.75">
      <c r="A3" s="505"/>
      <c r="B3" s="505"/>
      <c r="C3" s="505"/>
      <c r="D3" s="505"/>
      <c r="E3" s="504"/>
    </row>
    <row r="4" spans="1:8" ht="15.75">
      <c r="A4" s="581" t="s">
        <v>281</v>
      </c>
      <c r="B4" s="581"/>
      <c r="C4" s="581"/>
      <c r="D4" s="581"/>
      <c r="E4" s="504"/>
    </row>
    <row r="5" spans="1:8" ht="15.75">
      <c r="A5" s="506"/>
      <c r="B5" s="506"/>
      <c r="C5" s="506"/>
      <c r="D5" s="506"/>
      <c r="E5" s="524" t="s">
        <v>1440</v>
      </c>
    </row>
    <row r="6" spans="1:8" ht="16.5" thickBot="1">
      <c r="A6" s="507"/>
      <c r="B6" s="508"/>
      <c r="C6" s="507"/>
      <c r="D6" s="507"/>
      <c r="E6" s="504"/>
    </row>
    <row r="7" spans="1:8" ht="31.5">
      <c r="A7" s="509" t="s">
        <v>14</v>
      </c>
      <c r="B7" s="510" t="s">
        <v>326</v>
      </c>
      <c r="C7" s="510" t="s">
        <v>327</v>
      </c>
      <c r="D7" s="511" t="s">
        <v>1441</v>
      </c>
      <c r="E7" s="511" t="s">
        <v>1442</v>
      </c>
      <c r="F7" s="511" t="s">
        <v>1249</v>
      </c>
      <c r="G7" s="511" t="s">
        <v>315</v>
      </c>
      <c r="H7" s="511" t="s">
        <v>326</v>
      </c>
    </row>
    <row r="8" spans="1:8" ht="15.75">
      <c r="A8" s="512"/>
      <c r="B8" s="513"/>
      <c r="C8" s="512" t="s">
        <v>1</v>
      </c>
      <c r="D8" s="513"/>
      <c r="E8" s="513"/>
      <c r="F8" s="513"/>
      <c r="G8" s="499"/>
      <c r="H8" s="513"/>
    </row>
    <row r="9" spans="1:8" ht="15.75">
      <c r="A9" s="515">
        <v>1</v>
      </c>
      <c r="B9" s="515" t="s">
        <v>328</v>
      </c>
      <c r="C9" s="516" t="s">
        <v>329</v>
      </c>
      <c r="D9" s="517" t="s">
        <v>1443</v>
      </c>
      <c r="E9" s="518">
        <v>49792.13</v>
      </c>
      <c r="G9" s="500"/>
    </row>
    <row r="10" spans="1:8">
      <c r="A10" s="515">
        <v>2</v>
      </c>
      <c r="B10" s="515" t="s">
        <v>330</v>
      </c>
      <c r="C10" s="516" t="s">
        <v>329</v>
      </c>
      <c r="D10" s="517" t="s">
        <v>1443</v>
      </c>
      <c r="E10" s="518">
        <v>484616.76</v>
      </c>
    </row>
    <row r="11" spans="1:8">
      <c r="A11" s="515">
        <v>3</v>
      </c>
      <c r="B11" s="515" t="s">
        <v>331</v>
      </c>
      <c r="C11" s="516" t="s">
        <v>329</v>
      </c>
      <c r="D11" s="517" t="s">
        <v>1443</v>
      </c>
      <c r="E11" s="518">
        <v>1117958.3600000001</v>
      </c>
    </row>
    <row r="12" spans="1:8">
      <c r="A12" s="515">
        <v>4</v>
      </c>
      <c r="B12" s="515" t="s">
        <v>332</v>
      </c>
      <c r="C12" s="516" t="s">
        <v>329</v>
      </c>
      <c r="D12" s="517" t="s">
        <v>1443</v>
      </c>
      <c r="E12" s="518">
        <v>13692.979999999981</v>
      </c>
    </row>
    <row r="13" spans="1:8">
      <c r="A13" s="515">
        <v>5</v>
      </c>
      <c r="B13" s="515" t="s">
        <v>333</v>
      </c>
      <c r="C13" s="516" t="s">
        <v>334</v>
      </c>
      <c r="D13" s="517" t="s">
        <v>1443</v>
      </c>
      <c r="E13" s="518">
        <v>105356.99000000022</v>
      </c>
    </row>
    <row r="14" spans="1:8">
      <c r="A14" s="515">
        <v>6</v>
      </c>
      <c r="B14" s="515" t="s">
        <v>335</v>
      </c>
      <c r="C14" s="516" t="s">
        <v>329</v>
      </c>
      <c r="D14" s="517" t="s">
        <v>1443</v>
      </c>
      <c r="E14" s="518">
        <v>2300000</v>
      </c>
    </row>
    <row r="15" spans="1:8">
      <c r="A15" s="515">
        <v>7</v>
      </c>
      <c r="B15" s="515" t="s">
        <v>336</v>
      </c>
      <c r="C15" s="516" t="s">
        <v>329</v>
      </c>
      <c r="D15" s="517" t="s">
        <v>1443</v>
      </c>
      <c r="E15" s="518">
        <v>259913.20999999996</v>
      </c>
    </row>
    <row r="16" spans="1:8">
      <c r="A16" s="515">
        <v>8</v>
      </c>
      <c r="B16" s="515" t="s">
        <v>337</v>
      </c>
      <c r="C16" s="516" t="s">
        <v>329</v>
      </c>
      <c r="D16" s="517" t="s">
        <v>1443</v>
      </c>
      <c r="E16" s="518">
        <v>2130410.65</v>
      </c>
    </row>
    <row r="17" spans="1:5">
      <c r="A17" s="515">
        <v>9</v>
      </c>
      <c r="B17" s="515" t="s">
        <v>338</v>
      </c>
      <c r="C17" s="516" t="s">
        <v>329</v>
      </c>
      <c r="D17" s="517" t="s">
        <v>1443</v>
      </c>
      <c r="E17" s="518">
        <v>314454.25</v>
      </c>
    </row>
    <row r="18" spans="1:5">
      <c r="A18" s="515">
        <v>10</v>
      </c>
      <c r="B18" s="515" t="s">
        <v>339</v>
      </c>
      <c r="C18" s="516" t="s">
        <v>329</v>
      </c>
      <c r="D18" s="517" t="s">
        <v>1443</v>
      </c>
      <c r="E18" s="518">
        <v>272584.74</v>
      </c>
    </row>
    <row r="19" spans="1:5">
      <c r="A19" s="515">
        <v>11</v>
      </c>
      <c r="B19" s="515" t="s">
        <v>340</v>
      </c>
      <c r="C19" s="516" t="s">
        <v>329</v>
      </c>
      <c r="D19" s="517" t="s">
        <v>1443</v>
      </c>
      <c r="E19" s="518">
        <v>80868.740000000005</v>
      </c>
    </row>
    <row r="20" spans="1:5">
      <c r="A20" s="515">
        <v>12</v>
      </c>
      <c r="B20" s="515" t="s">
        <v>341</v>
      </c>
      <c r="C20" s="516" t="s">
        <v>329</v>
      </c>
      <c r="D20" s="517" t="s">
        <v>1443</v>
      </c>
      <c r="E20" s="518">
        <v>82393.759999999995</v>
      </c>
    </row>
    <row r="21" spans="1:5">
      <c r="A21" s="515">
        <v>13</v>
      </c>
      <c r="B21" s="515" t="s">
        <v>342</v>
      </c>
      <c r="C21" s="516" t="s">
        <v>329</v>
      </c>
      <c r="D21" s="517" t="s">
        <v>1443</v>
      </c>
      <c r="E21" s="518">
        <v>408633.71999999974</v>
      </c>
    </row>
    <row r="22" spans="1:5">
      <c r="A22" s="515">
        <v>14</v>
      </c>
      <c r="B22" s="515" t="s">
        <v>343</v>
      </c>
      <c r="C22" s="516" t="s">
        <v>344</v>
      </c>
      <c r="D22" s="517" t="s">
        <v>1443</v>
      </c>
      <c r="E22" s="518">
        <v>586431.44999999995</v>
      </c>
    </row>
    <row r="23" spans="1:5">
      <c r="A23" s="515">
        <v>15</v>
      </c>
      <c r="B23" s="515" t="s">
        <v>345</v>
      </c>
      <c r="C23" s="516" t="s">
        <v>329</v>
      </c>
      <c r="D23" s="517" t="s">
        <v>1443</v>
      </c>
      <c r="E23" s="518">
        <v>374811.73</v>
      </c>
    </row>
    <row r="24" spans="1:5">
      <c r="A24" s="515">
        <v>16</v>
      </c>
      <c r="B24" s="515" t="s">
        <v>346</v>
      </c>
      <c r="C24" s="516" t="s">
        <v>329</v>
      </c>
      <c r="D24" s="517" t="s">
        <v>1443</v>
      </c>
      <c r="E24" s="518">
        <v>142032.49000000022</v>
      </c>
    </row>
    <row r="25" spans="1:5">
      <c r="A25" s="515">
        <v>17</v>
      </c>
      <c r="B25" s="515" t="s">
        <v>347</v>
      </c>
      <c r="C25" s="516" t="s">
        <v>348</v>
      </c>
      <c r="D25" s="517" t="s">
        <v>1443</v>
      </c>
      <c r="E25" s="518">
        <v>110753.62000000011</v>
      </c>
    </row>
    <row r="26" spans="1:5" ht="15.75">
      <c r="A26" s="584" t="s">
        <v>349</v>
      </c>
      <c r="B26" s="585"/>
      <c r="C26" s="585"/>
      <c r="D26" s="586"/>
      <c r="E26" s="519">
        <v>8834705.5800000019</v>
      </c>
    </row>
    <row r="27" spans="1:5" ht="15.75">
      <c r="A27" s="512"/>
      <c r="B27" s="513"/>
      <c r="C27" s="512" t="s">
        <v>3</v>
      </c>
      <c r="D27" s="513"/>
      <c r="E27" s="514"/>
    </row>
    <row r="28" spans="1:5">
      <c r="A28" s="515">
        <v>1</v>
      </c>
      <c r="B28" s="515" t="s">
        <v>350</v>
      </c>
      <c r="C28" s="516" t="s">
        <v>351</v>
      </c>
      <c r="D28" s="517" t="s">
        <v>1444</v>
      </c>
      <c r="E28" s="518">
        <v>898104.14</v>
      </c>
    </row>
    <row r="29" spans="1:5">
      <c r="A29" s="515">
        <v>2</v>
      </c>
      <c r="B29" s="515" t="s">
        <v>352</v>
      </c>
      <c r="C29" s="516" t="s">
        <v>353</v>
      </c>
      <c r="D29" s="517" t="s">
        <v>1444</v>
      </c>
      <c r="E29" s="518">
        <v>89269.670000000042</v>
      </c>
    </row>
    <row r="30" spans="1:5" ht="22.5">
      <c r="A30" s="515">
        <v>3</v>
      </c>
      <c r="B30" s="515" t="s">
        <v>354</v>
      </c>
      <c r="C30" s="516" t="s">
        <v>355</v>
      </c>
      <c r="D30" s="517" t="s">
        <v>1444</v>
      </c>
      <c r="E30" s="518">
        <v>79194.349999999977</v>
      </c>
    </row>
    <row r="31" spans="1:5">
      <c r="A31" s="515">
        <v>4</v>
      </c>
      <c r="B31" s="515" t="s">
        <v>356</v>
      </c>
      <c r="C31" s="516" t="s">
        <v>351</v>
      </c>
      <c r="D31" s="517" t="s">
        <v>1444</v>
      </c>
      <c r="E31" s="518">
        <v>764737.15</v>
      </c>
    </row>
    <row r="32" spans="1:5">
      <c r="A32" s="515">
        <v>5</v>
      </c>
      <c r="B32" s="515" t="s">
        <v>357</v>
      </c>
      <c r="C32" s="516" t="s">
        <v>351</v>
      </c>
      <c r="D32" s="517" t="s">
        <v>1444</v>
      </c>
      <c r="E32" s="518">
        <v>1199904.4900000002</v>
      </c>
    </row>
    <row r="33" spans="1:5">
      <c r="A33" s="515">
        <v>6</v>
      </c>
      <c r="B33" s="515" t="s">
        <v>358</v>
      </c>
      <c r="C33" s="516" t="s">
        <v>351</v>
      </c>
      <c r="D33" s="517" t="s">
        <v>1444</v>
      </c>
      <c r="E33" s="518">
        <v>1343647.84</v>
      </c>
    </row>
    <row r="34" spans="1:5">
      <c r="A34" s="515">
        <v>7</v>
      </c>
      <c r="B34" s="515" t="s">
        <v>359</v>
      </c>
      <c r="C34" s="516" t="s">
        <v>353</v>
      </c>
      <c r="D34" s="517" t="s">
        <v>1444</v>
      </c>
      <c r="E34" s="518">
        <v>130053.16000000003</v>
      </c>
    </row>
    <row r="35" spans="1:5">
      <c r="A35" s="515">
        <v>8</v>
      </c>
      <c r="B35" s="515" t="s">
        <v>360</v>
      </c>
      <c r="C35" s="516" t="s">
        <v>353</v>
      </c>
      <c r="D35" s="517" t="s">
        <v>1444</v>
      </c>
      <c r="E35" s="518">
        <v>519132.86</v>
      </c>
    </row>
    <row r="36" spans="1:5">
      <c r="A36" s="515">
        <v>9</v>
      </c>
      <c r="B36" s="515" t="s">
        <v>361</v>
      </c>
      <c r="C36" s="516" t="s">
        <v>353</v>
      </c>
      <c r="D36" s="517" t="s">
        <v>1444</v>
      </c>
      <c r="E36" s="518">
        <v>472056.9</v>
      </c>
    </row>
    <row r="37" spans="1:5">
      <c r="A37" s="515">
        <v>10</v>
      </c>
      <c r="B37" s="515" t="s">
        <v>362</v>
      </c>
      <c r="C37" s="516" t="s">
        <v>353</v>
      </c>
      <c r="D37" s="517" t="s">
        <v>1444</v>
      </c>
      <c r="E37" s="518">
        <v>85289.760000000126</v>
      </c>
    </row>
    <row r="38" spans="1:5">
      <c r="A38" s="515">
        <v>11</v>
      </c>
      <c r="B38" s="515" t="s">
        <v>363</v>
      </c>
      <c r="C38" s="516" t="s">
        <v>334</v>
      </c>
      <c r="D38" s="517" t="s">
        <v>1444</v>
      </c>
      <c r="E38" s="518">
        <v>1011624.12</v>
      </c>
    </row>
    <row r="39" spans="1:5">
      <c r="A39" s="515">
        <v>12</v>
      </c>
      <c r="B39" s="515" t="s">
        <v>364</v>
      </c>
      <c r="C39" s="516" t="s">
        <v>365</v>
      </c>
      <c r="D39" s="517" t="s">
        <v>1444</v>
      </c>
      <c r="E39" s="518">
        <v>954609.07</v>
      </c>
    </row>
    <row r="40" spans="1:5">
      <c r="A40" s="515">
        <v>13</v>
      </c>
      <c r="B40" s="515" t="s">
        <v>366</v>
      </c>
      <c r="C40" s="516" t="s">
        <v>334</v>
      </c>
      <c r="D40" s="517" t="s">
        <v>1444</v>
      </c>
      <c r="E40" s="518">
        <v>174940.89</v>
      </c>
    </row>
    <row r="41" spans="1:5">
      <c r="A41" s="515">
        <v>14</v>
      </c>
      <c r="B41" s="515" t="s">
        <v>367</v>
      </c>
      <c r="C41" s="516" t="s">
        <v>334</v>
      </c>
      <c r="D41" s="517" t="s">
        <v>1444</v>
      </c>
      <c r="E41" s="518">
        <v>26744.369999999995</v>
      </c>
    </row>
    <row r="42" spans="1:5" ht="33.75">
      <c r="A42" s="515">
        <v>15</v>
      </c>
      <c r="B42" s="515" t="s">
        <v>368</v>
      </c>
      <c r="C42" s="516" t="s">
        <v>369</v>
      </c>
      <c r="D42" s="517" t="s">
        <v>1444</v>
      </c>
      <c r="E42" s="518">
        <v>1555028.3599999999</v>
      </c>
    </row>
    <row r="43" spans="1:5" ht="22.5">
      <c r="A43" s="515">
        <v>16</v>
      </c>
      <c r="B43" s="515" t="s">
        <v>370</v>
      </c>
      <c r="C43" s="516" t="s">
        <v>371</v>
      </c>
      <c r="D43" s="517" t="s">
        <v>1444</v>
      </c>
      <c r="E43" s="518">
        <v>185160.05000000005</v>
      </c>
    </row>
    <row r="44" spans="1:5" ht="22.5">
      <c r="A44" s="515">
        <v>17</v>
      </c>
      <c r="B44" s="515" t="s">
        <v>372</v>
      </c>
      <c r="C44" s="516" t="s">
        <v>373</v>
      </c>
      <c r="D44" s="517" t="s">
        <v>1444</v>
      </c>
      <c r="E44" s="518">
        <v>949574.98</v>
      </c>
    </row>
    <row r="45" spans="1:5" ht="22.5">
      <c r="A45" s="515">
        <v>18</v>
      </c>
      <c r="B45" s="515" t="s">
        <v>374</v>
      </c>
      <c r="C45" s="516" t="s">
        <v>375</v>
      </c>
      <c r="D45" s="517" t="s">
        <v>1444</v>
      </c>
      <c r="E45" s="518">
        <v>327831.30000000028</v>
      </c>
    </row>
    <row r="46" spans="1:5" ht="22.5">
      <c r="A46" s="515">
        <v>19</v>
      </c>
      <c r="B46" s="515" t="s">
        <v>376</v>
      </c>
      <c r="C46" s="516" t="s">
        <v>377</v>
      </c>
      <c r="D46" s="517" t="s">
        <v>1444</v>
      </c>
      <c r="E46" s="518">
        <v>1172881.6200000001</v>
      </c>
    </row>
    <row r="47" spans="1:5" ht="15.75">
      <c r="A47" s="584" t="s">
        <v>378</v>
      </c>
      <c r="B47" s="585"/>
      <c r="C47" s="585"/>
      <c r="D47" s="586"/>
      <c r="E47" s="519">
        <v>11939785.080000002</v>
      </c>
    </row>
    <row r="48" spans="1:5" ht="15.75">
      <c r="A48" s="513"/>
      <c r="B48" s="513"/>
      <c r="C48" s="512" t="s">
        <v>4</v>
      </c>
      <c r="D48" s="513"/>
      <c r="E48" s="513"/>
    </row>
    <row r="49" spans="1:5">
      <c r="A49" s="515">
        <v>1</v>
      </c>
      <c r="B49" s="515" t="s">
        <v>379</v>
      </c>
      <c r="C49" s="520" t="s">
        <v>334</v>
      </c>
      <c r="D49" s="517" t="s">
        <v>1445</v>
      </c>
      <c r="E49" s="527">
        <v>370887.52000000008</v>
      </c>
    </row>
    <row r="50" spans="1:5">
      <c r="A50" s="515">
        <v>2</v>
      </c>
      <c r="B50" s="515" t="s">
        <v>380</v>
      </c>
      <c r="C50" s="520" t="s">
        <v>365</v>
      </c>
      <c r="D50" s="517" t="s">
        <v>1445</v>
      </c>
      <c r="E50" s="527">
        <v>390296.73999999993</v>
      </c>
    </row>
    <row r="51" spans="1:5">
      <c r="A51" s="515">
        <v>3</v>
      </c>
      <c r="B51" s="515" t="s">
        <v>381</v>
      </c>
      <c r="C51" s="520" t="s">
        <v>334</v>
      </c>
      <c r="D51" s="517" t="s">
        <v>1445</v>
      </c>
      <c r="E51" s="527">
        <v>1136957.69</v>
      </c>
    </row>
    <row r="52" spans="1:5">
      <c r="A52" s="515">
        <v>4</v>
      </c>
      <c r="B52" s="515" t="s">
        <v>382</v>
      </c>
      <c r="C52" s="520" t="s">
        <v>334</v>
      </c>
      <c r="D52" s="517" t="s">
        <v>1445</v>
      </c>
      <c r="E52" s="518">
        <v>166692.83999999985</v>
      </c>
    </row>
    <row r="53" spans="1:5">
      <c r="A53" s="515">
        <v>5</v>
      </c>
      <c r="B53" s="515" t="s">
        <v>383</v>
      </c>
      <c r="C53" s="520" t="s">
        <v>334</v>
      </c>
      <c r="D53" s="517" t="s">
        <v>1445</v>
      </c>
      <c r="E53" s="527">
        <v>37822.9</v>
      </c>
    </row>
    <row r="54" spans="1:5">
      <c r="A54" s="515">
        <v>6</v>
      </c>
      <c r="B54" s="515" t="s">
        <v>384</v>
      </c>
      <c r="C54" s="520" t="s">
        <v>365</v>
      </c>
      <c r="D54" s="517" t="s">
        <v>1445</v>
      </c>
      <c r="E54" s="518">
        <v>383854.75</v>
      </c>
    </row>
    <row r="55" spans="1:5">
      <c r="A55" s="515">
        <v>7</v>
      </c>
      <c r="B55" s="515" t="s">
        <v>385</v>
      </c>
      <c r="C55" s="520" t="s">
        <v>365</v>
      </c>
      <c r="D55" s="517" t="s">
        <v>1445</v>
      </c>
      <c r="E55" s="518">
        <v>1550071.6800000002</v>
      </c>
    </row>
    <row r="56" spans="1:5">
      <c r="A56" s="515">
        <v>8</v>
      </c>
      <c r="B56" s="515" t="s">
        <v>386</v>
      </c>
      <c r="C56" s="520" t="s">
        <v>365</v>
      </c>
      <c r="D56" s="517" t="s">
        <v>1445</v>
      </c>
      <c r="E56" s="518">
        <v>1528305.27</v>
      </c>
    </row>
    <row r="57" spans="1:5">
      <c r="A57" s="515">
        <v>9</v>
      </c>
      <c r="B57" s="515" t="s">
        <v>387</v>
      </c>
      <c r="C57" s="520" t="s">
        <v>365</v>
      </c>
      <c r="D57" s="517" t="s">
        <v>1445</v>
      </c>
      <c r="E57" s="518">
        <v>428609.56999999995</v>
      </c>
    </row>
    <row r="58" spans="1:5">
      <c r="A58" s="515">
        <v>10</v>
      </c>
      <c r="B58" s="515" t="s">
        <v>388</v>
      </c>
      <c r="C58" s="520" t="s">
        <v>365</v>
      </c>
      <c r="D58" s="517" t="s">
        <v>1445</v>
      </c>
      <c r="E58" s="527">
        <v>59834.03</v>
      </c>
    </row>
    <row r="59" spans="1:5">
      <c r="A59" s="515">
        <v>11</v>
      </c>
      <c r="B59" s="515" t="s">
        <v>389</v>
      </c>
      <c r="C59" s="520" t="s">
        <v>365</v>
      </c>
      <c r="D59" s="517" t="s">
        <v>1445</v>
      </c>
      <c r="E59" s="527">
        <v>34721.360000000001</v>
      </c>
    </row>
    <row r="60" spans="1:5">
      <c r="A60" s="515">
        <v>12</v>
      </c>
      <c r="B60" s="515" t="s">
        <v>390</v>
      </c>
      <c r="C60" s="520" t="s">
        <v>365</v>
      </c>
      <c r="D60" s="517" t="s">
        <v>1445</v>
      </c>
      <c r="E60" s="527">
        <v>8470.92</v>
      </c>
    </row>
    <row r="61" spans="1:5">
      <c r="A61" s="515">
        <v>13</v>
      </c>
      <c r="B61" s="515" t="s">
        <v>391</v>
      </c>
      <c r="C61" s="520" t="s">
        <v>365</v>
      </c>
      <c r="D61" s="517" t="s">
        <v>1445</v>
      </c>
      <c r="E61" s="527">
        <v>17711.14</v>
      </c>
    </row>
    <row r="62" spans="1:5">
      <c r="A62" s="515">
        <v>14</v>
      </c>
      <c r="B62" s="515" t="s">
        <v>392</v>
      </c>
      <c r="C62" s="520" t="s">
        <v>365</v>
      </c>
      <c r="D62" s="517" t="s">
        <v>1445</v>
      </c>
      <c r="E62" s="527">
        <v>112378.68</v>
      </c>
    </row>
    <row r="63" spans="1:5">
      <c r="A63" s="515">
        <v>15</v>
      </c>
      <c r="B63" s="515" t="s">
        <v>393</v>
      </c>
      <c r="C63" s="520" t="s">
        <v>365</v>
      </c>
      <c r="D63" s="517" t="s">
        <v>1445</v>
      </c>
      <c r="E63" s="527">
        <v>15143.97</v>
      </c>
    </row>
    <row r="64" spans="1:5">
      <c r="A64" s="515">
        <v>16</v>
      </c>
      <c r="B64" s="515" t="s">
        <v>394</v>
      </c>
      <c r="C64" s="520" t="s">
        <v>395</v>
      </c>
      <c r="D64" s="517" t="s">
        <v>1445</v>
      </c>
      <c r="E64" s="518">
        <v>805068.01999999979</v>
      </c>
    </row>
    <row r="65" spans="1:5">
      <c r="A65" s="515">
        <v>17</v>
      </c>
      <c r="B65" s="515" t="s">
        <v>396</v>
      </c>
      <c r="C65" s="520" t="s">
        <v>365</v>
      </c>
      <c r="D65" s="517" t="s">
        <v>1445</v>
      </c>
      <c r="E65" s="518">
        <v>395651.4</v>
      </c>
    </row>
    <row r="66" spans="1:5">
      <c r="A66" s="515">
        <v>18</v>
      </c>
      <c r="B66" s="515" t="s">
        <v>397</v>
      </c>
      <c r="C66" s="520" t="s">
        <v>365</v>
      </c>
      <c r="D66" s="517" t="s">
        <v>1445</v>
      </c>
      <c r="E66" s="518">
        <v>181511.57</v>
      </c>
    </row>
    <row r="67" spans="1:5">
      <c r="A67" s="515">
        <v>19</v>
      </c>
      <c r="B67" s="515" t="s">
        <v>398</v>
      </c>
      <c r="C67" s="520" t="s">
        <v>365</v>
      </c>
      <c r="D67" s="517" t="s">
        <v>1445</v>
      </c>
      <c r="E67" s="518">
        <v>53789.819999999992</v>
      </c>
    </row>
    <row r="68" spans="1:5">
      <c r="A68" s="515">
        <v>20</v>
      </c>
      <c r="B68" s="515" t="s">
        <v>399</v>
      </c>
      <c r="C68" s="520" t="s">
        <v>334</v>
      </c>
      <c r="D68" s="517" t="s">
        <v>1445</v>
      </c>
      <c r="E68" s="518">
        <v>170364</v>
      </c>
    </row>
    <row r="69" spans="1:5">
      <c r="A69" s="515">
        <v>21</v>
      </c>
      <c r="B69" s="515" t="s">
        <v>400</v>
      </c>
      <c r="C69" s="520" t="s">
        <v>401</v>
      </c>
      <c r="D69" s="517" t="s">
        <v>1445</v>
      </c>
      <c r="E69" s="518">
        <v>30201.350000000035</v>
      </c>
    </row>
    <row r="70" spans="1:5" ht="22.5">
      <c r="A70" s="515">
        <v>22</v>
      </c>
      <c r="B70" s="515" t="s">
        <v>402</v>
      </c>
      <c r="C70" s="520" t="s">
        <v>403</v>
      </c>
      <c r="D70" s="517" t="s">
        <v>1445</v>
      </c>
      <c r="E70" s="518">
        <v>4639158.51</v>
      </c>
    </row>
    <row r="71" spans="1:5" ht="33.75">
      <c r="A71" s="515">
        <v>23</v>
      </c>
      <c r="B71" s="515" t="s">
        <v>404</v>
      </c>
      <c r="C71" s="520" t="s">
        <v>405</v>
      </c>
      <c r="D71" s="517" t="s">
        <v>1445</v>
      </c>
      <c r="E71" s="518">
        <v>122114.76000000056</v>
      </c>
    </row>
    <row r="72" spans="1:5">
      <c r="A72" s="515">
        <v>24</v>
      </c>
      <c r="B72" s="515" t="s">
        <v>406</v>
      </c>
      <c r="C72" s="520" t="s">
        <v>407</v>
      </c>
      <c r="D72" s="517" t="s">
        <v>1445</v>
      </c>
      <c r="E72" s="527">
        <v>5505.54</v>
      </c>
    </row>
    <row r="73" spans="1:5">
      <c r="A73" s="515">
        <v>25</v>
      </c>
      <c r="B73" s="515" t="s">
        <v>408</v>
      </c>
      <c r="C73" s="520" t="s">
        <v>409</v>
      </c>
      <c r="D73" s="517" t="s">
        <v>1445</v>
      </c>
      <c r="E73" s="518">
        <v>23088.410000000116</v>
      </c>
    </row>
    <row r="74" spans="1:5" ht="22.5">
      <c r="A74" s="515">
        <v>26</v>
      </c>
      <c r="B74" s="515" t="s">
        <v>410</v>
      </c>
      <c r="C74" s="520" t="s">
        <v>411</v>
      </c>
      <c r="D74" s="517" t="s">
        <v>1445</v>
      </c>
      <c r="E74" s="527">
        <v>97626.739999999991</v>
      </c>
    </row>
    <row r="75" spans="1:5" ht="22.5">
      <c r="A75" s="515">
        <v>27</v>
      </c>
      <c r="B75" s="515" t="s">
        <v>412</v>
      </c>
      <c r="C75" s="520" t="s">
        <v>413</v>
      </c>
      <c r="D75" s="517" t="s">
        <v>1445</v>
      </c>
      <c r="E75" s="528">
        <v>6694.58</v>
      </c>
    </row>
    <row r="76" spans="1:5">
      <c r="A76" s="515">
        <v>28</v>
      </c>
      <c r="B76" s="515" t="s">
        <v>414</v>
      </c>
      <c r="C76" s="520" t="s">
        <v>415</v>
      </c>
      <c r="D76" s="517" t="s">
        <v>1445</v>
      </c>
      <c r="E76" s="518">
        <v>383955.53</v>
      </c>
    </row>
    <row r="77" spans="1:5" ht="22.5">
      <c r="A77" s="515">
        <v>29</v>
      </c>
      <c r="B77" s="515" t="s">
        <v>416</v>
      </c>
      <c r="C77" s="520" t="s">
        <v>417</v>
      </c>
      <c r="D77" s="517" t="s">
        <v>1445</v>
      </c>
      <c r="E77" s="518">
        <v>269942.87</v>
      </c>
    </row>
    <row r="78" spans="1:5">
      <c r="A78" s="515">
        <v>30</v>
      </c>
      <c r="B78" s="515" t="s">
        <v>418</v>
      </c>
      <c r="C78" s="520" t="s">
        <v>329</v>
      </c>
      <c r="D78" s="517" t="s">
        <v>1445</v>
      </c>
      <c r="E78" s="527">
        <v>21896.18</v>
      </c>
    </row>
    <row r="79" spans="1:5">
      <c r="A79" s="515">
        <v>31</v>
      </c>
      <c r="B79" s="515" t="s">
        <v>419</v>
      </c>
      <c r="C79" s="520" t="s">
        <v>353</v>
      </c>
      <c r="D79" s="517" t="s">
        <v>1445</v>
      </c>
      <c r="E79" s="518">
        <v>694589.25</v>
      </c>
    </row>
    <row r="80" spans="1:5" ht="22.5">
      <c r="A80" s="515">
        <v>32</v>
      </c>
      <c r="B80" s="515"/>
      <c r="C80" s="520" t="s">
        <v>420</v>
      </c>
      <c r="D80" s="517" t="s">
        <v>1445</v>
      </c>
      <c r="E80" s="518">
        <v>775753.13</v>
      </c>
    </row>
    <row r="81" spans="1:5" ht="22.5">
      <c r="A81" s="515">
        <v>33</v>
      </c>
      <c r="B81" s="515" t="s">
        <v>421</v>
      </c>
      <c r="C81" s="520" t="s">
        <v>422</v>
      </c>
      <c r="D81" s="517" t="s">
        <v>1445</v>
      </c>
      <c r="E81" s="518">
        <v>2863731.11</v>
      </c>
    </row>
    <row r="82" spans="1:5" ht="22.5">
      <c r="A82" s="515">
        <v>34</v>
      </c>
      <c r="B82" s="515"/>
      <c r="C82" s="520" t="s">
        <v>423</v>
      </c>
      <c r="D82" s="517" t="s">
        <v>1445</v>
      </c>
      <c r="E82" s="518">
        <v>175000</v>
      </c>
    </row>
    <row r="83" spans="1:5">
      <c r="A83" s="515">
        <v>35</v>
      </c>
      <c r="B83" s="515" t="s">
        <v>424</v>
      </c>
      <c r="C83" s="520" t="s">
        <v>425</v>
      </c>
      <c r="D83" s="517" t="s">
        <v>1445</v>
      </c>
      <c r="E83" s="518">
        <v>90000</v>
      </c>
    </row>
    <row r="84" spans="1:5">
      <c r="A84" s="515">
        <v>36</v>
      </c>
      <c r="B84" s="515"/>
      <c r="C84" s="520" t="s">
        <v>426</v>
      </c>
      <c r="D84" s="517" t="s">
        <v>1445</v>
      </c>
      <c r="E84" s="518">
        <v>174500.32</v>
      </c>
    </row>
    <row r="85" spans="1:5" ht="45">
      <c r="A85" s="515">
        <v>37</v>
      </c>
      <c r="B85" s="515" t="s">
        <v>427</v>
      </c>
      <c r="C85" s="520" t="s">
        <v>428</v>
      </c>
      <c r="D85" s="517" t="s">
        <v>1445</v>
      </c>
      <c r="E85" s="518">
        <v>565542.61</v>
      </c>
    </row>
    <row r="86" spans="1:5" ht="33.75">
      <c r="A86" s="515">
        <v>38</v>
      </c>
      <c r="B86" s="515" t="s">
        <v>429</v>
      </c>
      <c r="C86" s="520" t="s">
        <v>430</v>
      </c>
      <c r="D86" s="517" t="s">
        <v>1445</v>
      </c>
      <c r="E86" s="518">
        <v>372600.97</v>
      </c>
    </row>
    <row r="87" spans="1:5">
      <c r="A87" s="515">
        <v>39</v>
      </c>
      <c r="B87" s="515"/>
      <c r="C87" s="520" t="s">
        <v>365</v>
      </c>
      <c r="D87" s="517" t="s">
        <v>1445</v>
      </c>
      <c r="E87" s="518">
        <v>567641.62</v>
      </c>
    </row>
    <row r="88" spans="1:5">
      <c r="A88" s="515">
        <v>40</v>
      </c>
      <c r="B88" s="515"/>
      <c r="C88" s="520" t="s">
        <v>365</v>
      </c>
      <c r="D88" s="517" t="s">
        <v>1445</v>
      </c>
      <c r="E88" s="518">
        <v>250000</v>
      </c>
    </row>
    <row r="89" spans="1:5">
      <c r="A89" s="515">
        <v>41</v>
      </c>
      <c r="B89" s="515"/>
      <c r="C89" s="520" t="s">
        <v>431</v>
      </c>
      <c r="D89" s="517" t="s">
        <v>1445</v>
      </c>
      <c r="E89" s="518">
        <v>361856.42</v>
      </c>
    </row>
    <row r="90" spans="1:5">
      <c r="A90" s="515">
        <v>42</v>
      </c>
      <c r="B90" s="515" t="s">
        <v>432</v>
      </c>
      <c r="C90" s="520" t="s">
        <v>344</v>
      </c>
      <c r="D90" s="517" t="s">
        <v>1446</v>
      </c>
      <c r="E90" s="518">
        <v>310837.59000000008</v>
      </c>
    </row>
    <row r="91" spans="1:5">
      <c r="A91" s="515">
        <v>43</v>
      </c>
      <c r="B91" s="515" t="s">
        <v>433</v>
      </c>
      <c r="C91" s="520" t="s">
        <v>344</v>
      </c>
      <c r="D91" s="517" t="s">
        <v>1446</v>
      </c>
      <c r="E91" s="527">
        <v>150389.13</v>
      </c>
    </row>
    <row r="92" spans="1:5">
      <c r="A92" s="515">
        <v>44</v>
      </c>
      <c r="B92" s="515" t="s">
        <v>434</v>
      </c>
      <c r="C92" s="520" t="s">
        <v>344</v>
      </c>
      <c r="D92" s="517" t="s">
        <v>1446</v>
      </c>
      <c r="E92" s="518">
        <v>32529.880000000005</v>
      </c>
    </row>
    <row r="93" spans="1:5">
      <c r="A93" s="515">
        <v>45</v>
      </c>
      <c r="B93" s="515" t="s">
        <v>435</v>
      </c>
      <c r="C93" s="520" t="s">
        <v>344</v>
      </c>
      <c r="D93" s="517" t="s">
        <v>1446</v>
      </c>
      <c r="E93" s="518">
        <v>39613.06</v>
      </c>
    </row>
    <row r="94" spans="1:5">
      <c r="A94" s="515">
        <v>46</v>
      </c>
      <c r="B94" s="515" t="s">
        <v>436</v>
      </c>
      <c r="C94" s="520" t="s">
        <v>344</v>
      </c>
      <c r="D94" s="517" t="s">
        <v>1446</v>
      </c>
      <c r="E94" s="518">
        <v>20196.589999999997</v>
      </c>
    </row>
    <row r="95" spans="1:5">
      <c r="A95" s="515">
        <v>47</v>
      </c>
      <c r="B95" s="515" t="s">
        <v>437</v>
      </c>
      <c r="C95" s="520" t="s">
        <v>344</v>
      </c>
      <c r="D95" s="517" t="s">
        <v>1446</v>
      </c>
      <c r="E95" s="518">
        <v>11935.889999999956</v>
      </c>
    </row>
    <row r="96" spans="1:5">
      <c r="A96" s="515">
        <v>48</v>
      </c>
      <c r="B96" s="515" t="s">
        <v>438</v>
      </c>
      <c r="C96" s="520" t="s">
        <v>344</v>
      </c>
      <c r="D96" s="517" t="s">
        <v>1446</v>
      </c>
      <c r="E96" s="518">
        <v>31144.170000000013</v>
      </c>
    </row>
    <row r="97" spans="1:5">
      <c r="A97" s="515">
        <v>49</v>
      </c>
      <c r="B97" s="515" t="s">
        <v>439</v>
      </c>
      <c r="C97" s="520" t="s">
        <v>344</v>
      </c>
      <c r="D97" s="517" t="s">
        <v>1446</v>
      </c>
      <c r="E97" s="518">
        <v>5311.2799999999988</v>
      </c>
    </row>
    <row r="98" spans="1:5">
      <c r="A98" s="515">
        <v>50</v>
      </c>
      <c r="B98" s="515" t="s">
        <v>440</v>
      </c>
      <c r="C98" s="520" t="s">
        <v>344</v>
      </c>
      <c r="D98" s="517" t="s">
        <v>1446</v>
      </c>
      <c r="E98" s="518">
        <v>257585.49</v>
      </c>
    </row>
    <row r="99" spans="1:5">
      <c r="A99" s="515">
        <v>51</v>
      </c>
      <c r="B99" s="515" t="s">
        <v>441</v>
      </c>
      <c r="C99" s="520" t="s">
        <v>344</v>
      </c>
      <c r="D99" s="517" t="s">
        <v>1446</v>
      </c>
      <c r="E99" s="518">
        <v>341808.15999999992</v>
      </c>
    </row>
    <row r="100" spans="1:5">
      <c r="A100" s="515">
        <v>52</v>
      </c>
      <c r="B100" s="515" t="s">
        <v>442</v>
      </c>
      <c r="C100" s="520" t="s">
        <v>344</v>
      </c>
      <c r="D100" s="517" t="s">
        <v>1446</v>
      </c>
      <c r="E100" s="527">
        <v>409168.57</v>
      </c>
    </row>
    <row r="101" spans="1:5">
      <c r="A101" s="515">
        <v>53</v>
      </c>
      <c r="B101" s="515" t="s">
        <v>443</v>
      </c>
      <c r="C101" s="520" t="s">
        <v>344</v>
      </c>
      <c r="D101" s="517" t="s">
        <v>1446</v>
      </c>
      <c r="E101" s="518">
        <v>1097484.31</v>
      </c>
    </row>
    <row r="102" spans="1:5">
      <c r="A102" s="515">
        <v>54</v>
      </c>
      <c r="B102" s="515" t="s">
        <v>444</v>
      </c>
      <c r="C102" s="520" t="s">
        <v>344</v>
      </c>
      <c r="D102" s="517" t="s">
        <v>1446</v>
      </c>
      <c r="E102" s="518">
        <v>38654.140000000014</v>
      </c>
    </row>
    <row r="103" spans="1:5">
      <c r="A103" s="515">
        <v>55</v>
      </c>
      <c r="B103" s="515" t="s">
        <v>445</v>
      </c>
      <c r="C103" s="520" t="s">
        <v>446</v>
      </c>
      <c r="D103" s="517" t="s">
        <v>1446</v>
      </c>
      <c r="E103" s="527">
        <v>68534.259999999995</v>
      </c>
    </row>
    <row r="104" spans="1:5">
      <c r="A104" s="515">
        <v>56</v>
      </c>
      <c r="B104" s="515" t="s">
        <v>447</v>
      </c>
      <c r="C104" s="520" t="s">
        <v>344</v>
      </c>
      <c r="D104" s="517" t="s">
        <v>1446</v>
      </c>
      <c r="E104" s="518">
        <v>89280.459999999992</v>
      </c>
    </row>
    <row r="105" spans="1:5">
      <c r="A105" s="515">
        <v>57</v>
      </c>
      <c r="B105" s="515" t="s">
        <v>448</v>
      </c>
      <c r="C105" s="520" t="s">
        <v>446</v>
      </c>
      <c r="D105" s="517" t="s">
        <v>1446</v>
      </c>
      <c r="E105" s="527">
        <v>29088.55</v>
      </c>
    </row>
    <row r="106" spans="1:5">
      <c r="A106" s="515">
        <v>58</v>
      </c>
      <c r="B106" s="515" t="s">
        <v>449</v>
      </c>
      <c r="C106" s="520" t="s">
        <v>351</v>
      </c>
      <c r="D106" s="517" t="s">
        <v>1446</v>
      </c>
      <c r="E106" s="518">
        <v>63481.640000000014</v>
      </c>
    </row>
    <row r="107" spans="1:5">
      <c r="A107" s="515">
        <v>59</v>
      </c>
      <c r="B107" s="515"/>
      <c r="C107" s="520" t="s">
        <v>351</v>
      </c>
      <c r="D107" s="517" t="s">
        <v>1446</v>
      </c>
      <c r="E107" s="518">
        <v>216859.49</v>
      </c>
    </row>
    <row r="108" spans="1:5">
      <c r="A108" s="515">
        <v>60</v>
      </c>
      <c r="B108" s="515" t="s">
        <v>450</v>
      </c>
      <c r="C108" s="520" t="s">
        <v>351</v>
      </c>
      <c r="D108" s="517" t="s">
        <v>1446</v>
      </c>
      <c r="E108" s="518">
        <v>35160.580000000016</v>
      </c>
    </row>
    <row r="109" spans="1:5">
      <c r="A109" s="515">
        <v>61</v>
      </c>
      <c r="B109" s="515" t="s">
        <v>451</v>
      </c>
      <c r="C109" s="520" t="s">
        <v>353</v>
      </c>
      <c r="D109" s="517" t="s">
        <v>1446</v>
      </c>
      <c r="E109" s="528">
        <v>64024.84</v>
      </c>
    </row>
    <row r="110" spans="1:5">
      <c r="A110" s="515">
        <v>62</v>
      </c>
      <c r="B110" s="515" t="s">
        <v>452</v>
      </c>
      <c r="C110" s="520" t="s">
        <v>351</v>
      </c>
      <c r="D110" s="517" t="s">
        <v>1446</v>
      </c>
      <c r="E110" s="518">
        <v>160631.34000000003</v>
      </c>
    </row>
    <row r="111" spans="1:5">
      <c r="A111" s="515">
        <v>63</v>
      </c>
      <c r="B111" s="515" t="s">
        <v>453</v>
      </c>
      <c r="C111" s="520" t="s">
        <v>351</v>
      </c>
      <c r="D111" s="517" t="s">
        <v>1446</v>
      </c>
      <c r="E111" s="518">
        <v>107974.88999999996</v>
      </c>
    </row>
    <row r="112" spans="1:5">
      <c r="A112" s="515">
        <v>64</v>
      </c>
      <c r="B112" s="515" t="s">
        <v>454</v>
      </c>
      <c r="C112" s="520" t="s">
        <v>353</v>
      </c>
      <c r="D112" s="517" t="s">
        <v>1446</v>
      </c>
      <c r="E112" s="518">
        <v>66153.38</v>
      </c>
    </row>
    <row r="113" spans="1:5">
      <c r="A113" s="515">
        <v>65</v>
      </c>
      <c r="B113" s="515" t="s">
        <v>455</v>
      </c>
      <c r="C113" s="520" t="s">
        <v>456</v>
      </c>
      <c r="D113" s="517" t="s">
        <v>1446</v>
      </c>
      <c r="E113" s="518">
        <v>331208.66000000003</v>
      </c>
    </row>
    <row r="114" spans="1:5">
      <c r="A114" s="515">
        <v>66</v>
      </c>
      <c r="B114" s="515" t="s">
        <v>457</v>
      </c>
      <c r="C114" s="520" t="s">
        <v>458</v>
      </c>
      <c r="D114" s="517" t="s">
        <v>1446</v>
      </c>
      <c r="E114" s="518">
        <v>452406.18000000005</v>
      </c>
    </row>
    <row r="115" spans="1:5" ht="33.75">
      <c r="A115" s="515">
        <v>67</v>
      </c>
      <c r="B115" s="515" t="s">
        <v>459</v>
      </c>
      <c r="C115" s="520" t="s">
        <v>460</v>
      </c>
      <c r="D115" s="517" t="s">
        <v>1446</v>
      </c>
      <c r="E115" s="518">
        <v>116883.04</v>
      </c>
    </row>
    <row r="116" spans="1:5" ht="22.5">
      <c r="A116" s="515">
        <v>68</v>
      </c>
      <c r="B116" s="515" t="s">
        <v>461</v>
      </c>
      <c r="C116" s="520" t="s">
        <v>462</v>
      </c>
      <c r="D116" s="517" t="s">
        <v>1446</v>
      </c>
      <c r="E116" s="518">
        <v>133325.12</v>
      </c>
    </row>
    <row r="117" spans="1:5">
      <c r="A117" s="515">
        <v>69</v>
      </c>
      <c r="B117" s="515" t="s">
        <v>463</v>
      </c>
      <c r="C117" s="520" t="s">
        <v>365</v>
      </c>
      <c r="D117" s="517" t="s">
        <v>1446</v>
      </c>
      <c r="E117" s="518">
        <v>479472.34</v>
      </c>
    </row>
    <row r="118" spans="1:5" ht="22.5">
      <c r="A118" s="515">
        <v>70</v>
      </c>
      <c r="B118" s="515" t="s">
        <v>464</v>
      </c>
      <c r="C118" s="520" t="s">
        <v>465</v>
      </c>
      <c r="D118" s="517" t="s">
        <v>1446</v>
      </c>
      <c r="E118" s="518">
        <v>366221.56</v>
      </c>
    </row>
    <row r="119" spans="1:5" ht="56.25">
      <c r="A119" s="515">
        <v>71</v>
      </c>
      <c r="B119" s="515" t="s">
        <v>466</v>
      </c>
      <c r="C119" s="520" t="s">
        <v>467</v>
      </c>
      <c r="D119" s="517" t="s">
        <v>1446</v>
      </c>
      <c r="E119" s="518">
        <v>56936.800000000003</v>
      </c>
    </row>
    <row r="120" spans="1:5" ht="22.5">
      <c r="A120" s="515">
        <v>72</v>
      </c>
      <c r="B120" s="515" t="s">
        <v>468</v>
      </c>
      <c r="C120" s="520" t="s">
        <v>469</v>
      </c>
      <c r="D120" s="517" t="s">
        <v>1446</v>
      </c>
      <c r="E120" s="518">
        <v>182677.38</v>
      </c>
    </row>
    <row r="121" spans="1:5" ht="33.75">
      <c r="A121" s="515">
        <v>73</v>
      </c>
      <c r="B121" s="515" t="s">
        <v>470</v>
      </c>
      <c r="C121" s="520" t="s">
        <v>471</v>
      </c>
      <c r="D121" s="517" t="s">
        <v>1446</v>
      </c>
      <c r="E121" s="518">
        <v>474726.6</v>
      </c>
    </row>
    <row r="122" spans="1:5" ht="22.5">
      <c r="A122" s="515">
        <v>74</v>
      </c>
      <c r="B122" s="515" t="s">
        <v>472</v>
      </c>
      <c r="C122" s="520" t="s">
        <v>473</v>
      </c>
      <c r="D122" s="517" t="s">
        <v>1446</v>
      </c>
      <c r="E122" s="518">
        <v>853962.9</v>
      </c>
    </row>
    <row r="123" spans="1:5">
      <c r="A123" s="515">
        <v>75</v>
      </c>
      <c r="B123" s="515" t="s">
        <v>474</v>
      </c>
      <c r="C123" s="520" t="s">
        <v>475</v>
      </c>
      <c r="D123" s="517" t="s">
        <v>1447</v>
      </c>
      <c r="E123" s="518">
        <v>149426.64000000001</v>
      </c>
    </row>
    <row r="124" spans="1:5">
      <c r="A124" s="515">
        <v>76</v>
      </c>
      <c r="B124" s="515" t="s">
        <v>476</v>
      </c>
      <c r="C124" s="520" t="s">
        <v>477</v>
      </c>
      <c r="D124" s="517" t="s">
        <v>1447</v>
      </c>
      <c r="E124" s="527">
        <v>47137.57</v>
      </c>
    </row>
    <row r="125" spans="1:5" ht="22.5">
      <c r="A125" s="515">
        <v>77</v>
      </c>
      <c r="B125" s="515" t="s">
        <v>478</v>
      </c>
      <c r="C125" s="520" t="s">
        <v>479</v>
      </c>
      <c r="D125" s="517" t="s">
        <v>1447</v>
      </c>
      <c r="E125" s="518">
        <v>28373.70000000007</v>
      </c>
    </row>
    <row r="126" spans="1:5">
      <c r="A126" s="515">
        <v>78</v>
      </c>
      <c r="B126" s="515" t="s">
        <v>480</v>
      </c>
      <c r="C126" s="520" t="s">
        <v>481</v>
      </c>
      <c r="D126" s="517" t="s">
        <v>1447</v>
      </c>
      <c r="E126" s="518">
        <v>1194961.7400000002</v>
      </c>
    </row>
    <row r="127" spans="1:5">
      <c r="A127" s="515">
        <v>79</v>
      </c>
      <c r="B127" s="515" t="s">
        <v>482</v>
      </c>
      <c r="C127" s="520" t="s">
        <v>483</v>
      </c>
      <c r="D127" s="517" t="s">
        <v>1447</v>
      </c>
      <c r="E127" s="518">
        <v>189551.06000000006</v>
      </c>
    </row>
    <row r="128" spans="1:5">
      <c r="A128" s="515">
        <v>80</v>
      </c>
      <c r="B128" s="515" t="s">
        <v>484</v>
      </c>
      <c r="C128" s="520" t="s">
        <v>485</v>
      </c>
      <c r="D128" s="517" t="s">
        <v>1447</v>
      </c>
      <c r="E128" s="527">
        <v>42810.07</v>
      </c>
    </row>
    <row r="129" spans="1:5" ht="22.5">
      <c r="A129" s="515">
        <v>81</v>
      </c>
      <c r="B129" s="515" t="s">
        <v>486</v>
      </c>
      <c r="C129" s="520" t="s">
        <v>487</v>
      </c>
      <c r="D129" s="517" t="s">
        <v>1447</v>
      </c>
      <c r="E129" s="518">
        <v>4297.8000000000029</v>
      </c>
    </row>
    <row r="130" spans="1:5">
      <c r="A130" s="515">
        <v>82</v>
      </c>
      <c r="B130" s="515" t="s">
        <v>488</v>
      </c>
      <c r="C130" s="520" t="s">
        <v>489</v>
      </c>
      <c r="D130" s="517" t="s">
        <v>1447</v>
      </c>
      <c r="E130" s="527">
        <v>5305.64</v>
      </c>
    </row>
    <row r="131" spans="1:5">
      <c r="A131" s="515">
        <v>83</v>
      </c>
      <c r="B131" s="515" t="s">
        <v>490</v>
      </c>
      <c r="C131" s="520" t="s">
        <v>491</v>
      </c>
      <c r="D131" s="517" t="s">
        <v>1447</v>
      </c>
      <c r="E131" s="518">
        <v>19594.199999999953</v>
      </c>
    </row>
    <row r="132" spans="1:5" ht="22.5">
      <c r="A132" s="515">
        <v>84</v>
      </c>
      <c r="B132" s="515" t="s">
        <v>492</v>
      </c>
      <c r="C132" s="520" t="s">
        <v>493</v>
      </c>
      <c r="D132" s="517" t="s">
        <v>1447</v>
      </c>
      <c r="E132" s="518">
        <v>63918.710000000196</v>
      </c>
    </row>
    <row r="133" spans="1:5" ht="22.5">
      <c r="A133" s="515">
        <v>85</v>
      </c>
      <c r="B133" s="515" t="s">
        <v>494</v>
      </c>
      <c r="C133" s="520" t="s">
        <v>495</v>
      </c>
      <c r="D133" s="517" t="s">
        <v>1447</v>
      </c>
      <c r="E133" s="518">
        <v>403043.43</v>
      </c>
    </row>
    <row r="134" spans="1:5" ht="33.75">
      <c r="A134" s="515">
        <v>86</v>
      </c>
      <c r="B134" s="515" t="s">
        <v>496</v>
      </c>
      <c r="C134" s="520" t="s">
        <v>497</v>
      </c>
      <c r="D134" s="517" t="s">
        <v>1447</v>
      </c>
      <c r="E134" s="518">
        <v>348029.29</v>
      </c>
    </row>
    <row r="135" spans="1:5" ht="33.75">
      <c r="A135" s="515">
        <v>87</v>
      </c>
      <c r="B135" s="515" t="s">
        <v>498</v>
      </c>
      <c r="C135" s="520" t="s">
        <v>405</v>
      </c>
      <c r="D135" s="517" t="s">
        <v>1447</v>
      </c>
      <c r="E135" s="518">
        <v>992597.33</v>
      </c>
    </row>
    <row r="136" spans="1:5">
      <c r="A136" s="515">
        <v>88</v>
      </c>
      <c r="B136" s="515"/>
      <c r="C136" s="520" t="s">
        <v>499</v>
      </c>
      <c r="D136" s="517" t="s">
        <v>1447</v>
      </c>
      <c r="E136" s="518">
        <v>330000</v>
      </c>
    </row>
    <row r="137" spans="1:5" ht="33.75">
      <c r="A137" s="515">
        <v>89</v>
      </c>
      <c r="B137" s="515" t="s">
        <v>500</v>
      </c>
      <c r="C137" s="520" t="s">
        <v>501</v>
      </c>
      <c r="D137" s="517" t="s">
        <v>1447</v>
      </c>
      <c r="E137" s="518">
        <v>153125.12</v>
      </c>
    </row>
    <row r="138" spans="1:5" ht="22.5">
      <c r="A138" s="515">
        <v>90</v>
      </c>
      <c r="B138" s="521" t="s">
        <v>502</v>
      </c>
      <c r="C138" s="520" t="s">
        <v>503</v>
      </c>
      <c r="D138" s="517" t="s">
        <v>1448</v>
      </c>
      <c r="E138" s="518">
        <v>17994291.820000008</v>
      </c>
    </row>
    <row r="139" spans="1:5" ht="33.75">
      <c r="A139" s="515">
        <v>91</v>
      </c>
      <c r="B139" s="515" t="s">
        <v>504</v>
      </c>
      <c r="C139" s="520" t="s">
        <v>505</v>
      </c>
      <c r="D139" s="517" t="s">
        <v>1449</v>
      </c>
      <c r="E139" s="527">
        <v>21178.080000000002</v>
      </c>
    </row>
    <row r="140" spans="1:5" ht="33.75">
      <c r="A140" s="515">
        <v>92</v>
      </c>
      <c r="B140" s="515" t="s">
        <v>506</v>
      </c>
      <c r="C140" s="520" t="s">
        <v>507</v>
      </c>
      <c r="D140" s="517" t="s">
        <v>1449</v>
      </c>
      <c r="E140" s="518">
        <v>20643.300000000047</v>
      </c>
    </row>
    <row r="141" spans="1:5" ht="22.5">
      <c r="A141" s="515">
        <v>93</v>
      </c>
      <c r="B141" s="515" t="s">
        <v>508</v>
      </c>
      <c r="C141" s="520" t="s">
        <v>509</v>
      </c>
      <c r="D141" s="517" t="s">
        <v>1449</v>
      </c>
      <c r="E141" s="518">
        <v>780708.97</v>
      </c>
    </row>
    <row r="142" spans="1:5" ht="22.5">
      <c r="A142" s="515">
        <v>94</v>
      </c>
      <c r="B142" s="515" t="s">
        <v>510</v>
      </c>
      <c r="C142" s="520" t="s">
        <v>511</v>
      </c>
      <c r="D142" s="517" t="s">
        <v>1449</v>
      </c>
      <c r="E142" s="518">
        <v>7701.2699999999895</v>
      </c>
    </row>
    <row r="143" spans="1:5" ht="22.5">
      <c r="A143" s="515">
        <v>95</v>
      </c>
      <c r="B143" s="515" t="s">
        <v>512</v>
      </c>
      <c r="C143" s="520" t="s">
        <v>513</v>
      </c>
      <c r="D143" s="517" t="s">
        <v>1449</v>
      </c>
      <c r="E143" s="518">
        <v>6683.6900000000023</v>
      </c>
    </row>
    <row r="144" spans="1:5" ht="22.5">
      <c r="A144" s="515">
        <v>96</v>
      </c>
      <c r="B144" s="515" t="s">
        <v>514</v>
      </c>
      <c r="C144" s="520" t="s">
        <v>515</v>
      </c>
      <c r="D144" s="517" t="s">
        <v>1449</v>
      </c>
      <c r="E144" s="518">
        <v>704980.6</v>
      </c>
    </row>
    <row r="145" spans="1:5" ht="33.75">
      <c r="A145" s="515">
        <v>97</v>
      </c>
      <c r="B145" s="515" t="s">
        <v>516</v>
      </c>
      <c r="C145" s="520" t="s">
        <v>517</v>
      </c>
      <c r="D145" s="517" t="s">
        <v>1449</v>
      </c>
      <c r="E145" s="518">
        <v>757103.59</v>
      </c>
    </row>
    <row r="146" spans="1:5" ht="22.5">
      <c r="A146" s="515">
        <v>98</v>
      </c>
      <c r="B146" s="515" t="s">
        <v>518</v>
      </c>
      <c r="C146" s="520" t="s">
        <v>519</v>
      </c>
      <c r="D146" s="517" t="s">
        <v>1449</v>
      </c>
      <c r="E146" s="518">
        <v>48720</v>
      </c>
    </row>
    <row r="147" spans="1:5" ht="22.5">
      <c r="A147" s="515">
        <v>99</v>
      </c>
      <c r="B147" s="515" t="s">
        <v>520</v>
      </c>
      <c r="C147" s="520" t="s">
        <v>521</v>
      </c>
      <c r="D147" s="517" t="s">
        <v>1449</v>
      </c>
      <c r="E147" s="518">
        <v>573477.27</v>
      </c>
    </row>
    <row r="148" spans="1:5">
      <c r="A148" s="515">
        <v>100</v>
      </c>
      <c r="B148" s="515" t="s">
        <v>522</v>
      </c>
      <c r="C148" s="520" t="s">
        <v>523</v>
      </c>
      <c r="D148" s="517" t="s">
        <v>1450</v>
      </c>
      <c r="E148" s="527">
        <v>15325.43</v>
      </c>
    </row>
    <row r="149" spans="1:5" ht="22.5">
      <c r="A149" s="515">
        <v>101</v>
      </c>
      <c r="B149" s="515" t="s">
        <v>524</v>
      </c>
      <c r="C149" s="520" t="s">
        <v>525</v>
      </c>
      <c r="D149" s="517" t="s">
        <v>1450</v>
      </c>
      <c r="E149" s="527">
        <v>40746.230000000003</v>
      </c>
    </row>
    <row r="150" spans="1:5" ht="22.5">
      <c r="A150" s="515">
        <v>102</v>
      </c>
      <c r="B150" s="515" t="s">
        <v>526</v>
      </c>
      <c r="C150" s="520" t="s">
        <v>527</v>
      </c>
      <c r="D150" s="517" t="s">
        <v>1450</v>
      </c>
      <c r="E150" s="527">
        <v>14108.049999999997</v>
      </c>
    </row>
    <row r="151" spans="1:5" ht="22.5">
      <c r="A151" s="515">
        <v>103</v>
      </c>
      <c r="B151" s="515" t="s">
        <v>528</v>
      </c>
      <c r="C151" s="520" t="s">
        <v>529</v>
      </c>
      <c r="D151" s="517" t="s">
        <v>1450</v>
      </c>
      <c r="E151" s="527">
        <v>22343.01</v>
      </c>
    </row>
    <row r="152" spans="1:5" ht="22.5">
      <c r="A152" s="515">
        <v>104</v>
      </c>
      <c r="B152" s="515" t="s">
        <v>530</v>
      </c>
      <c r="C152" s="520" t="s">
        <v>531</v>
      </c>
      <c r="D152" s="517" t="s">
        <v>1450</v>
      </c>
      <c r="E152" s="527">
        <v>23063.290000000005</v>
      </c>
    </row>
    <row r="153" spans="1:5" ht="22.5">
      <c r="A153" s="515">
        <v>105</v>
      </c>
      <c r="B153" s="515" t="s">
        <v>532</v>
      </c>
      <c r="C153" s="520" t="s">
        <v>533</v>
      </c>
      <c r="D153" s="517" t="s">
        <v>1450</v>
      </c>
      <c r="E153" s="528">
        <v>7436.35</v>
      </c>
    </row>
    <row r="154" spans="1:5" ht="22.5">
      <c r="A154" s="515">
        <v>106</v>
      </c>
      <c r="B154" s="515" t="s">
        <v>534</v>
      </c>
      <c r="C154" s="520" t="s">
        <v>535</v>
      </c>
      <c r="D154" s="517" t="s">
        <v>1450</v>
      </c>
      <c r="E154" s="528">
        <v>19747.46</v>
      </c>
    </row>
    <row r="155" spans="1:5">
      <c r="A155" s="515">
        <v>107</v>
      </c>
      <c r="B155" s="515" t="s">
        <v>536</v>
      </c>
      <c r="C155" s="520" t="s">
        <v>537</v>
      </c>
      <c r="D155" s="517" t="s">
        <v>1450</v>
      </c>
      <c r="E155" s="518">
        <v>55040.070000000007</v>
      </c>
    </row>
    <row r="156" spans="1:5" ht="22.5">
      <c r="A156" s="515">
        <v>108</v>
      </c>
      <c r="B156" s="515" t="s">
        <v>538</v>
      </c>
      <c r="C156" s="520" t="s">
        <v>539</v>
      </c>
      <c r="D156" s="517" t="s">
        <v>1450</v>
      </c>
      <c r="E156" s="518">
        <v>153275.66999999998</v>
      </c>
    </row>
    <row r="157" spans="1:5">
      <c r="A157" s="515">
        <v>109</v>
      </c>
      <c r="B157" s="515" t="s">
        <v>540</v>
      </c>
      <c r="C157" s="520" t="s">
        <v>541</v>
      </c>
      <c r="D157" s="517" t="s">
        <v>1450</v>
      </c>
      <c r="E157" s="527">
        <v>47027.1</v>
      </c>
    </row>
    <row r="158" spans="1:5">
      <c r="A158" s="515">
        <v>110</v>
      </c>
      <c r="B158" s="515" t="s">
        <v>542</v>
      </c>
      <c r="C158" s="520" t="s">
        <v>543</v>
      </c>
      <c r="D158" s="517" t="s">
        <v>1450</v>
      </c>
      <c r="E158" s="527">
        <v>26113.749999999996</v>
      </c>
    </row>
    <row r="159" spans="1:5" ht="22.5">
      <c r="A159" s="515">
        <v>111</v>
      </c>
      <c r="B159" s="515" t="s">
        <v>544</v>
      </c>
      <c r="C159" s="520" t="s">
        <v>545</v>
      </c>
      <c r="D159" s="517" t="s">
        <v>1450</v>
      </c>
      <c r="E159" s="527">
        <v>295564.89</v>
      </c>
    </row>
    <row r="160" spans="1:5">
      <c r="A160" s="515">
        <v>112</v>
      </c>
      <c r="B160" s="515" t="s">
        <v>546</v>
      </c>
      <c r="C160" s="520" t="s">
        <v>547</v>
      </c>
      <c r="D160" s="517" t="s">
        <v>1450</v>
      </c>
      <c r="E160" s="527">
        <v>58381.65</v>
      </c>
    </row>
    <row r="161" spans="1:5" ht="22.5">
      <c r="A161" s="515">
        <v>113</v>
      </c>
      <c r="B161" s="515" t="s">
        <v>548</v>
      </c>
      <c r="C161" s="520" t="s">
        <v>549</v>
      </c>
      <c r="D161" s="517" t="s">
        <v>1450</v>
      </c>
      <c r="E161" s="527">
        <v>18878.240000000002</v>
      </c>
    </row>
    <row r="162" spans="1:5" ht="22.5">
      <c r="A162" s="515">
        <v>114</v>
      </c>
      <c r="B162" s="515" t="s">
        <v>550</v>
      </c>
      <c r="C162" s="520" t="s">
        <v>551</v>
      </c>
      <c r="D162" s="517" t="s">
        <v>1450</v>
      </c>
      <c r="E162" s="528">
        <v>29828.48</v>
      </c>
    </row>
    <row r="163" spans="1:5" ht="22.5">
      <c r="A163" s="515">
        <v>115</v>
      </c>
      <c r="B163" s="515" t="s">
        <v>552</v>
      </c>
      <c r="C163" s="520" t="s">
        <v>553</v>
      </c>
      <c r="D163" s="517" t="s">
        <v>1450</v>
      </c>
      <c r="E163" s="518">
        <v>66093.77999999997</v>
      </c>
    </row>
    <row r="164" spans="1:5">
      <c r="A164" s="515">
        <v>116</v>
      </c>
      <c r="B164" s="515" t="s">
        <v>554</v>
      </c>
      <c r="C164" s="520" t="s">
        <v>523</v>
      </c>
      <c r="D164" s="517" t="s">
        <v>1450</v>
      </c>
      <c r="E164" s="518">
        <v>41126.169999999955</v>
      </c>
    </row>
    <row r="165" spans="1:5" ht="22.5">
      <c r="A165" s="515">
        <v>117</v>
      </c>
      <c r="B165" s="515" t="s">
        <v>555</v>
      </c>
      <c r="C165" s="520" t="s">
        <v>556</v>
      </c>
      <c r="D165" s="517" t="s">
        <v>1450</v>
      </c>
      <c r="E165" s="527">
        <v>21426.729999999996</v>
      </c>
    </row>
    <row r="166" spans="1:5" ht="22.5">
      <c r="A166" s="515">
        <v>118</v>
      </c>
      <c r="B166" s="515" t="s">
        <v>557</v>
      </c>
      <c r="C166" s="520" t="s">
        <v>558</v>
      </c>
      <c r="D166" s="517" t="s">
        <v>1450</v>
      </c>
      <c r="E166" s="527">
        <v>33918.83</v>
      </c>
    </row>
    <row r="167" spans="1:5">
      <c r="A167" s="515">
        <v>119</v>
      </c>
      <c r="B167" s="515" t="s">
        <v>559</v>
      </c>
      <c r="C167" s="520" t="s">
        <v>560</v>
      </c>
      <c r="D167" s="517" t="s">
        <v>1450</v>
      </c>
      <c r="E167" s="518">
        <v>333240</v>
      </c>
    </row>
    <row r="168" spans="1:5" ht="22.5">
      <c r="A168" s="515">
        <v>120</v>
      </c>
      <c r="B168" s="515" t="s">
        <v>561</v>
      </c>
      <c r="C168" s="520" t="s">
        <v>562</v>
      </c>
      <c r="D168" s="517" t="s">
        <v>1450</v>
      </c>
      <c r="E168" s="527">
        <v>28790.19</v>
      </c>
    </row>
    <row r="169" spans="1:5" ht="22.5">
      <c r="A169" s="515">
        <v>121</v>
      </c>
      <c r="B169" s="515" t="s">
        <v>563</v>
      </c>
      <c r="C169" s="520" t="s">
        <v>564</v>
      </c>
      <c r="D169" s="517" t="s">
        <v>1450</v>
      </c>
      <c r="E169" s="527">
        <v>69294.77</v>
      </c>
    </row>
    <row r="170" spans="1:5">
      <c r="A170" s="515">
        <v>122</v>
      </c>
      <c r="B170" s="515" t="s">
        <v>565</v>
      </c>
      <c r="C170" s="520" t="s">
        <v>566</v>
      </c>
      <c r="D170" s="517" t="s">
        <v>1450</v>
      </c>
      <c r="E170" s="527">
        <v>3099.69</v>
      </c>
    </row>
    <row r="171" spans="1:5" ht="22.5">
      <c r="A171" s="515">
        <v>123</v>
      </c>
      <c r="B171" s="515" t="s">
        <v>567</v>
      </c>
      <c r="C171" s="520" t="s">
        <v>568</v>
      </c>
      <c r="D171" s="517" t="s">
        <v>1450</v>
      </c>
      <c r="E171" s="518">
        <v>203938.67</v>
      </c>
    </row>
    <row r="172" spans="1:5">
      <c r="A172" s="515">
        <v>124</v>
      </c>
      <c r="B172" s="515" t="s">
        <v>569</v>
      </c>
      <c r="C172" s="520" t="s">
        <v>570</v>
      </c>
      <c r="D172" s="517" t="s">
        <v>1450</v>
      </c>
      <c r="E172" s="527">
        <v>36183.26</v>
      </c>
    </row>
    <row r="173" spans="1:5" ht="22.5">
      <c r="A173" s="515">
        <v>125</v>
      </c>
      <c r="B173" s="515" t="s">
        <v>571</v>
      </c>
      <c r="C173" s="520" t="s">
        <v>572</v>
      </c>
      <c r="D173" s="517" t="s">
        <v>1450</v>
      </c>
      <c r="E173" s="518">
        <v>157944.21000000002</v>
      </c>
    </row>
    <row r="174" spans="1:5" ht="22.5">
      <c r="A174" s="515">
        <v>126</v>
      </c>
      <c r="B174" s="515" t="s">
        <v>573</v>
      </c>
      <c r="C174" s="520" t="s">
        <v>574</v>
      </c>
      <c r="D174" s="517" t="s">
        <v>1450</v>
      </c>
      <c r="E174" s="518">
        <v>29455.870000000024</v>
      </c>
    </row>
    <row r="175" spans="1:5">
      <c r="A175" s="515">
        <v>127</v>
      </c>
      <c r="B175" s="515" t="s">
        <v>575</v>
      </c>
      <c r="C175" s="520" t="s">
        <v>576</v>
      </c>
      <c r="D175" s="517" t="s">
        <v>1450</v>
      </c>
      <c r="E175" s="527">
        <v>7081.54</v>
      </c>
    </row>
    <row r="176" spans="1:5" ht="22.5">
      <c r="A176" s="515">
        <v>128</v>
      </c>
      <c r="B176" s="515" t="s">
        <v>577</v>
      </c>
      <c r="C176" s="520" t="s">
        <v>578</v>
      </c>
      <c r="D176" s="517" t="s">
        <v>1450</v>
      </c>
      <c r="E176" s="527">
        <v>42264.06</v>
      </c>
    </row>
    <row r="177" spans="1:5" ht="22.5">
      <c r="A177" s="515">
        <v>129</v>
      </c>
      <c r="B177" s="515" t="s">
        <v>579</v>
      </c>
      <c r="C177" s="520" t="s">
        <v>580</v>
      </c>
      <c r="D177" s="517" t="s">
        <v>1450</v>
      </c>
      <c r="E177" s="518">
        <v>21176.179999999993</v>
      </c>
    </row>
    <row r="178" spans="1:5" ht="22.5">
      <c r="A178" s="515">
        <v>130</v>
      </c>
      <c r="B178" s="515" t="s">
        <v>581</v>
      </c>
      <c r="C178" s="520" t="s">
        <v>582</v>
      </c>
      <c r="D178" s="517" t="s">
        <v>1450</v>
      </c>
      <c r="E178" s="518">
        <v>9013.1100000000151</v>
      </c>
    </row>
    <row r="179" spans="1:5" ht="22.5">
      <c r="A179" s="515">
        <v>131</v>
      </c>
      <c r="B179" s="515" t="s">
        <v>583</v>
      </c>
      <c r="C179" s="520" t="s">
        <v>584</v>
      </c>
      <c r="D179" s="517" t="s">
        <v>1450</v>
      </c>
      <c r="E179" s="518">
        <v>11707.700000000012</v>
      </c>
    </row>
    <row r="180" spans="1:5">
      <c r="A180" s="515">
        <v>132</v>
      </c>
      <c r="B180" s="515" t="s">
        <v>585</v>
      </c>
      <c r="C180" s="520" t="s">
        <v>586</v>
      </c>
      <c r="D180" s="517" t="s">
        <v>1450</v>
      </c>
      <c r="E180" s="527">
        <v>37093.39</v>
      </c>
    </row>
    <row r="181" spans="1:5">
      <c r="A181" s="515">
        <v>133</v>
      </c>
      <c r="B181" s="515" t="s">
        <v>587</v>
      </c>
      <c r="C181" s="520" t="s">
        <v>588</v>
      </c>
      <c r="D181" s="517" t="s">
        <v>1450</v>
      </c>
      <c r="E181" s="527">
        <v>69945.63</v>
      </c>
    </row>
    <row r="182" spans="1:5">
      <c r="A182" s="515">
        <v>134</v>
      </c>
      <c r="B182" s="515" t="s">
        <v>589</v>
      </c>
      <c r="C182" s="520" t="s">
        <v>590</v>
      </c>
      <c r="D182" s="517" t="s">
        <v>1450</v>
      </c>
      <c r="E182" s="527">
        <v>39747.96</v>
      </c>
    </row>
    <row r="183" spans="1:5" ht="22.5">
      <c r="A183" s="515">
        <v>135</v>
      </c>
      <c r="B183" s="515" t="s">
        <v>591</v>
      </c>
      <c r="C183" s="520" t="s">
        <v>592</v>
      </c>
      <c r="D183" s="517" t="s">
        <v>1450</v>
      </c>
      <c r="E183" s="527">
        <v>32053.26</v>
      </c>
    </row>
    <row r="184" spans="1:5" ht="22.5">
      <c r="A184" s="515">
        <v>136</v>
      </c>
      <c r="B184" s="515" t="s">
        <v>593</v>
      </c>
      <c r="C184" s="520" t="s">
        <v>594</v>
      </c>
      <c r="D184" s="517" t="s">
        <v>1450</v>
      </c>
      <c r="E184" s="527">
        <v>15092.22</v>
      </c>
    </row>
    <row r="185" spans="1:5">
      <c r="A185" s="515">
        <v>137</v>
      </c>
      <c r="B185" s="515" t="s">
        <v>595</v>
      </c>
      <c r="C185" s="520" t="s">
        <v>596</v>
      </c>
      <c r="D185" s="517" t="s">
        <v>1450</v>
      </c>
      <c r="E185" s="527">
        <v>162308.72</v>
      </c>
    </row>
    <row r="186" spans="1:5">
      <c r="A186" s="515">
        <v>138</v>
      </c>
      <c r="B186" s="515" t="s">
        <v>597</v>
      </c>
      <c r="C186" s="520" t="s">
        <v>598</v>
      </c>
      <c r="D186" s="517" t="s">
        <v>1450</v>
      </c>
      <c r="E186" s="527">
        <v>223361.32000000004</v>
      </c>
    </row>
    <row r="187" spans="1:5" ht="22.5">
      <c r="A187" s="515">
        <v>139</v>
      </c>
      <c r="B187" s="515" t="s">
        <v>599</v>
      </c>
      <c r="C187" s="520" t="s">
        <v>600</v>
      </c>
      <c r="D187" s="517" t="s">
        <v>1450</v>
      </c>
      <c r="E187" s="518">
        <v>10571.719999999972</v>
      </c>
    </row>
    <row r="188" spans="1:5">
      <c r="A188" s="515">
        <v>140</v>
      </c>
      <c r="B188" s="515" t="s">
        <v>601</v>
      </c>
      <c r="C188" s="520" t="s">
        <v>602</v>
      </c>
      <c r="D188" s="517" t="s">
        <v>1450</v>
      </c>
      <c r="E188" s="518">
        <v>10954.660000000033</v>
      </c>
    </row>
    <row r="189" spans="1:5">
      <c r="A189" s="515">
        <v>141</v>
      </c>
      <c r="B189" s="515" t="s">
        <v>603</v>
      </c>
      <c r="C189" s="520" t="s">
        <v>604</v>
      </c>
      <c r="D189" s="517" t="s">
        <v>1450</v>
      </c>
      <c r="E189" s="527">
        <v>13855.44</v>
      </c>
    </row>
    <row r="190" spans="1:5">
      <c r="A190" s="515">
        <v>142</v>
      </c>
      <c r="B190" s="515" t="s">
        <v>605</v>
      </c>
      <c r="C190" s="520" t="s">
        <v>606</v>
      </c>
      <c r="D190" s="517" t="s">
        <v>1450</v>
      </c>
      <c r="E190" s="527">
        <v>9597</v>
      </c>
    </row>
    <row r="191" spans="1:5">
      <c r="A191" s="515">
        <v>143</v>
      </c>
      <c r="B191" s="515" t="s">
        <v>607</v>
      </c>
      <c r="C191" s="520" t="s">
        <v>608</v>
      </c>
      <c r="D191" s="517" t="s">
        <v>1450</v>
      </c>
      <c r="E191" s="527">
        <v>8534.67</v>
      </c>
    </row>
    <row r="192" spans="1:5" ht="22.5">
      <c r="A192" s="515">
        <v>144</v>
      </c>
      <c r="B192" s="515" t="s">
        <v>609</v>
      </c>
      <c r="C192" s="520" t="s">
        <v>610</v>
      </c>
      <c r="D192" s="517" t="s">
        <v>1450</v>
      </c>
      <c r="E192" s="527">
        <v>1990.93</v>
      </c>
    </row>
    <row r="193" spans="1:5" ht="22.5">
      <c r="A193" s="515">
        <v>145</v>
      </c>
      <c r="B193" s="515" t="s">
        <v>611</v>
      </c>
      <c r="C193" s="520" t="s">
        <v>612</v>
      </c>
      <c r="D193" s="517" t="s">
        <v>1450</v>
      </c>
      <c r="E193" s="518">
        <v>11685.85999999987</v>
      </c>
    </row>
    <row r="194" spans="1:5">
      <c r="A194" s="515">
        <v>146</v>
      </c>
      <c r="B194" s="515" t="s">
        <v>613</v>
      </c>
      <c r="C194" s="520" t="s">
        <v>523</v>
      </c>
      <c r="D194" s="517" t="s">
        <v>1450</v>
      </c>
      <c r="E194" s="527">
        <v>25456.42</v>
      </c>
    </row>
    <row r="195" spans="1:5" ht="22.5">
      <c r="A195" s="515">
        <v>147</v>
      </c>
      <c r="B195" s="515" t="s">
        <v>614</v>
      </c>
      <c r="C195" s="520" t="s">
        <v>615</v>
      </c>
      <c r="D195" s="517" t="s">
        <v>1450</v>
      </c>
      <c r="E195" s="527">
        <v>30718.720000000001</v>
      </c>
    </row>
    <row r="196" spans="1:5" ht="22.5">
      <c r="A196" s="515">
        <v>148</v>
      </c>
      <c r="B196" s="515" t="s">
        <v>616</v>
      </c>
      <c r="C196" s="520" t="s">
        <v>617</v>
      </c>
      <c r="D196" s="517" t="s">
        <v>1450</v>
      </c>
      <c r="E196" s="528">
        <v>40920.71</v>
      </c>
    </row>
    <row r="197" spans="1:5" ht="22.5">
      <c r="A197" s="515">
        <v>149</v>
      </c>
      <c r="B197" s="515" t="s">
        <v>618</v>
      </c>
      <c r="C197" s="520" t="s">
        <v>619</v>
      </c>
      <c r="D197" s="517" t="s">
        <v>1450</v>
      </c>
      <c r="E197" s="527">
        <v>20309.900000000001</v>
      </c>
    </row>
    <row r="198" spans="1:5" ht="22.5">
      <c r="A198" s="515">
        <v>150</v>
      </c>
      <c r="B198" s="515" t="s">
        <v>620</v>
      </c>
      <c r="C198" s="520" t="s">
        <v>621</v>
      </c>
      <c r="D198" s="517" t="s">
        <v>1450</v>
      </c>
      <c r="E198" s="518">
        <v>199981.68</v>
      </c>
    </row>
    <row r="199" spans="1:5">
      <c r="A199" s="515">
        <v>151</v>
      </c>
      <c r="B199" s="515" t="s">
        <v>622</v>
      </c>
      <c r="C199" s="520" t="s">
        <v>623</v>
      </c>
      <c r="D199" s="517" t="s">
        <v>1450</v>
      </c>
      <c r="E199" s="518">
        <v>11724.279999999912</v>
      </c>
    </row>
    <row r="200" spans="1:5" ht="22.5">
      <c r="A200" s="515">
        <v>152</v>
      </c>
      <c r="B200" s="515" t="s">
        <v>624</v>
      </c>
      <c r="C200" s="520" t="s">
        <v>625</v>
      </c>
      <c r="D200" s="517" t="s">
        <v>1450</v>
      </c>
      <c r="E200" s="518">
        <v>203080.95999999996</v>
      </c>
    </row>
    <row r="201" spans="1:5" ht="22.5">
      <c r="A201" s="515">
        <v>153</v>
      </c>
      <c r="B201" s="515" t="s">
        <v>626</v>
      </c>
      <c r="C201" s="520" t="s">
        <v>627</v>
      </c>
      <c r="D201" s="517" t="s">
        <v>1450</v>
      </c>
      <c r="E201" s="518">
        <v>83666.030000000028</v>
      </c>
    </row>
    <row r="202" spans="1:5" ht="22.5">
      <c r="A202" s="515">
        <v>154</v>
      </c>
      <c r="B202" s="515" t="s">
        <v>628</v>
      </c>
      <c r="C202" s="520" t="s">
        <v>629</v>
      </c>
      <c r="D202" s="517" t="s">
        <v>1450</v>
      </c>
      <c r="E202" s="527">
        <v>94756.85</v>
      </c>
    </row>
    <row r="203" spans="1:5" ht="22.5">
      <c r="A203" s="515">
        <v>155</v>
      </c>
      <c r="B203" s="515" t="s">
        <v>630</v>
      </c>
      <c r="C203" s="520" t="s">
        <v>631</v>
      </c>
      <c r="D203" s="517" t="s">
        <v>1450</v>
      </c>
      <c r="E203" s="518">
        <v>6283.9599999999919</v>
      </c>
    </row>
    <row r="204" spans="1:5">
      <c r="A204" s="515">
        <v>156</v>
      </c>
      <c r="B204" s="515" t="s">
        <v>632</v>
      </c>
      <c r="C204" s="520" t="s">
        <v>633</v>
      </c>
      <c r="D204" s="517" t="s">
        <v>1450</v>
      </c>
      <c r="E204" s="518">
        <v>42970.390000000014</v>
      </c>
    </row>
    <row r="205" spans="1:5" ht="22.5">
      <c r="A205" s="515">
        <v>157</v>
      </c>
      <c r="B205" s="515" t="s">
        <v>634</v>
      </c>
      <c r="C205" s="520" t="s">
        <v>635</v>
      </c>
      <c r="D205" s="517" t="s">
        <v>1450</v>
      </c>
      <c r="E205" s="518">
        <v>249986.41</v>
      </c>
    </row>
    <row r="206" spans="1:5">
      <c r="A206" s="515">
        <v>158</v>
      </c>
      <c r="B206" s="515" t="s">
        <v>636</v>
      </c>
      <c r="C206" s="520" t="s">
        <v>637</v>
      </c>
      <c r="D206" s="517" t="s">
        <v>1450</v>
      </c>
      <c r="E206" s="518">
        <v>249979.69999999998</v>
      </c>
    </row>
    <row r="207" spans="1:5">
      <c r="A207" s="515">
        <v>159</v>
      </c>
      <c r="B207" s="515" t="s">
        <v>638</v>
      </c>
      <c r="C207" s="520" t="s">
        <v>639</v>
      </c>
      <c r="D207" s="517" t="s">
        <v>1450</v>
      </c>
      <c r="E207" s="518">
        <v>2589097.7299999995</v>
      </c>
    </row>
    <row r="208" spans="1:5" ht="22.5">
      <c r="A208" s="515">
        <v>160</v>
      </c>
      <c r="B208" s="515" t="s">
        <v>640</v>
      </c>
      <c r="C208" s="520" t="s">
        <v>641</v>
      </c>
      <c r="D208" s="517" t="s">
        <v>1450</v>
      </c>
      <c r="E208" s="527">
        <v>25906.220000000005</v>
      </c>
    </row>
    <row r="209" spans="1:5" ht="22.5">
      <c r="A209" s="515">
        <v>161</v>
      </c>
      <c r="B209" s="515" t="s">
        <v>642</v>
      </c>
      <c r="C209" s="520" t="s">
        <v>643</v>
      </c>
      <c r="D209" s="517" t="s">
        <v>1450</v>
      </c>
      <c r="E209" s="527">
        <v>6556.88</v>
      </c>
    </row>
    <row r="210" spans="1:5" ht="22.5">
      <c r="A210" s="515">
        <v>162</v>
      </c>
      <c r="B210" s="515" t="s">
        <v>644</v>
      </c>
      <c r="C210" s="520" t="s">
        <v>645</v>
      </c>
      <c r="D210" s="517" t="s">
        <v>1450</v>
      </c>
      <c r="E210" s="518">
        <v>174967.25</v>
      </c>
    </row>
    <row r="211" spans="1:5" ht="22.5">
      <c r="A211" s="515">
        <v>163</v>
      </c>
      <c r="B211" s="515" t="s">
        <v>646</v>
      </c>
      <c r="C211" s="520" t="s">
        <v>647</v>
      </c>
      <c r="D211" s="517" t="s">
        <v>1450</v>
      </c>
      <c r="E211" s="527">
        <v>19579.18</v>
      </c>
    </row>
    <row r="212" spans="1:5" ht="22.5">
      <c r="A212" s="515">
        <v>164</v>
      </c>
      <c r="B212" s="515" t="s">
        <v>648</v>
      </c>
      <c r="C212" s="520" t="s">
        <v>649</v>
      </c>
      <c r="D212" s="517" t="s">
        <v>1450</v>
      </c>
      <c r="E212" s="518">
        <v>7325.3500000000349</v>
      </c>
    </row>
    <row r="213" spans="1:5" ht="22.5">
      <c r="A213" s="515">
        <v>165</v>
      </c>
      <c r="B213" s="515" t="s">
        <v>650</v>
      </c>
      <c r="C213" s="520" t="s">
        <v>651</v>
      </c>
      <c r="D213" s="517" t="s">
        <v>1450</v>
      </c>
      <c r="E213" s="527">
        <v>26625.67</v>
      </c>
    </row>
    <row r="214" spans="1:5">
      <c r="A214" s="515">
        <v>166</v>
      </c>
      <c r="B214" s="515" t="s">
        <v>652</v>
      </c>
      <c r="C214" s="520" t="s">
        <v>653</v>
      </c>
      <c r="D214" s="517" t="s">
        <v>1451</v>
      </c>
      <c r="E214" s="527">
        <v>3330.96</v>
      </c>
    </row>
    <row r="215" spans="1:5" ht="22.5">
      <c r="A215" s="515">
        <v>167</v>
      </c>
      <c r="B215" s="515" t="s">
        <v>654</v>
      </c>
      <c r="C215" s="520" t="s">
        <v>655</v>
      </c>
      <c r="D215" s="517" t="s">
        <v>1451</v>
      </c>
      <c r="E215" s="518">
        <v>452308.25</v>
      </c>
    </row>
    <row r="216" spans="1:5" ht="22.5">
      <c r="A216" s="515">
        <v>168</v>
      </c>
      <c r="B216" s="515" t="s">
        <v>656</v>
      </c>
      <c r="C216" s="520" t="s">
        <v>657</v>
      </c>
      <c r="D216" s="517" t="s">
        <v>1452</v>
      </c>
      <c r="E216" s="518">
        <v>211588.15</v>
      </c>
    </row>
    <row r="217" spans="1:5" ht="22.5">
      <c r="A217" s="515">
        <v>169</v>
      </c>
      <c r="B217" s="515" t="s">
        <v>658</v>
      </c>
      <c r="C217" s="520" t="s">
        <v>659</v>
      </c>
      <c r="D217" s="517" t="s">
        <v>1452</v>
      </c>
      <c r="E217" s="518">
        <v>12061141.73</v>
      </c>
    </row>
    <row r="218" spans="1:5" ht="22.5">
      <c r="A218" s="515">
        <v>170</v>
      </c>
      <c r="B218" s="515" t="s">
        <v>660</v>
      </c>
      <c r="C218" s="520" t="s">
        <v>661</v>
      </c>
      <c r="D218" s="517" t="s">
        <v>1452</v>
      </c>
      <c r="E218" s="518">
        <v>4991046.92</v>
      </c>
    </row>
    <row r="219" spans="1:5" ht="22.5">
      <c r="A219" s="515">
        <v>171</v>
      </c>
      <c r="B219" s="515" t="s">
        <v>662</v>
      </c>
      <c r="C219" s="520" t="s">
        <v>663</v>
      </c>
      <c r="D219" s="517" t="s">
        <v>1452</v>
      </c>
      <c r="E219" s="518">
        <v>8725865.6400000006</v>
      </c>
    </row>
    <row r="220" spans="1:5">
      <c r="A220" s="515">
        <v>172</v>
      </c>
      <c r="B220" s="515" t="s">
        <v>664</v>
      </c>
      <c r="C220" s="520" t="s">
        <v>665</v>
      </c>
      <c r="D220" s="517" t="s">
        <v>1452</v>
      </c>
      <c r="E220" s="518">
        <v>108471.81</v>
      </c>
    </row>
    <row r="221" spans="1:5">
      <c r="A221" s="515">
        <v>173</v>
      </c>
      <c r="B221" s="515" t="s">
        <v>666</v>
      </c>
      <c r="C221" s="520" t="s">
        <v>665</v>
      </c>
      <c r="D221" s="517" t="s">
        <v>1452</v>
      </c>
      <c r="E221" s="518">
        <v>215448.13</v>
      </c>
    </row>
    <row r="222" spans="1:5">
      <c r="A222" s="515">
        <v>174</v>
      </c>
      <c r="B222" s="515" t="s">
        <v>667</v>
      </c>
      <c r="C222" s="520" t="s">
        <v>665</v>
      </c>
      <c r="D222" s="517" t="s">
        <v>1452</v>
      </c>
      <c r="E222" s="518">
        <v>197675.4</v>
      </c>
    </row>
    <row r="223" spans="1:5" ht="45">
      <c r="A223" s="515">
        <v>175</v>
      </c>
      <c r="B223" s="515" t="s">
        <v>668</v>
      </c>
      <c r="C223" s="520" t="s">
        <v>669</v>
      </c>
      <c r="D223" s="517" t="s">
        <v>1453</v>
      </c>
      <c r="E223" s="518">
        <v>41729.760000000009</v>
      </c>
    </row>
    <row r="224" spans="1:5" ht="33.75">
      <c r="A224" s="515">
        <v>176</v>
      </c>
      <c r="B224" s="515" t="s">
        <v>670</v>
      </c>
      <c r="C224" s="520" t="s">
        <v>671</v>
      </c>
      <c r="D224" s="517" t="s">
        <v>1453</v>
      </c>
      <c r="E224" s="518">
        <v>21316.29000000003</v>
      </c>
    </row>
    <row r="225" spans="1:5" ht="33.75">
      <c r="A225" s="515">
        <v>177</v>
      </c>
      <c r="B225" s="515" t="s">
        <v>672</v>
      </c>
      <c r="C225" s="520" t="s">
        <v>673</v>
      </c>
      <c r="D225" s="517" t="s">
        <v>1453</v>
      </c>
      <c r="E225" s="518">
        <v>49468.649999999965</v>
      </c>
    </row>
    <row r="226" spans="1:5" ht="33.75">
      <c r="A226" s="515">
        <v>178</v>
      </c>
      <c r="B226" s="515" t="s">
        <v>674</v>
      </c>
      <c r="C226" s="520" t="s">
        <v>675</v>
      </c>
      <c r="D226" s="517" t="s">
        <v>1453</v>
      </c>
      <c r="E226" s="518">
        <v>472.65000000002328</v>
      </c>
    </row>
    <row r="227" spans="1:5" ht="33.75">
      <c r="A227" s="515">
        <v>179</v>
      </c>
      <c r="B227" s="515" t="s">
        <v>676</v>
      </c>
      <c r="C227" s="520" t="s">
        <v>677</v>
      </c>
      <c r="D227" s="517" t="s">
        <v>1453</v>
      </c>
      <c r="E227" s="518">
        <v>71190.55</v>
      </c>
    </row>
    <row r="228" spans="1:5" ht="33.75">
      <c r="A228" s="515">
        <v>180</v>
      </c>
      <c r="B228" s="515" t="s">
        <v>678</v>
      </c>
      <c r="C228" s="520" t="s">
        <v>679</v>
      </c>
      <c r="D228" s="517" t="s">
        <v>1453</v>
      </c>
      <c r="E228" s="518">
        <v>3608.859999999986</v>
      </c>
    </row>
    <row r="229" spans="1:5" ht="33.75">
      <c r="A229" s="515">
        <v>181</v>
      </c>
      <c r="B229" s="515" t="s">
        <v>680</v>
      </c>
      <c r="C229" s="520" t="s">
        <v>681</v>
      </c>
      <c r="D229" s="517" t="s">
        <v>1453</v>
      </c>
      <c r="E229" s="518">
        <v>3569.4300000000512</v>
      </c>
    </row>
    <row r="230" spans="1:5" ht="22.5">
      <c r="A230" s="515">
        <v>182</v>
      </c>
      <c r="B230" s="515" t="s">
        <v>682</v>
      </c>
      <c r="C230" s="520" t="s">
        <v>683</v>
      </c>
      <c r="D230" s="517" t="s">
        <v>1453</v>
      </c>
      <c r="E230" s="518">
        <v>29578.669999999984</v>
      </c>
    </row>
    <row r="231" spans="1:5" ht="22.5">
      <c r="A231" s="515">
        <v>183</v>
      </c>
      <c r="B231" s="515" t="s">
        <v>684</v>
      </c>
      <c r="C231" s="520" t="s">
        <v>685</v>
      </c>
      <c r="D231" s="517" t="s">
        <v>1453</v>
      </c>
      <c r="E231" s="518">
        <v>13540.229999999981</v>
      </c>
    </row>
    <row r="232" spans="1:5" ht="33.75">
      <c r="A232" s="515">
        <v>184</v>
      </c>
      <c r="B232" s="515" t="s">
        <v>686</v>
      </c>
      <c r="C232" s="520" t="s">
        <v>687</v>
      </c>
      <c r="D232" s="517" t="s">
        <v>1453</v>
      </c>
      <c r="E232" s="518">
        <v>41255.729999999981</v>
      </c>
    </row>
    <row r="233" spans="1:5" ht="33.75">
      <c r="A233" s="515">
        <v>185</v>
      </c>
      <c r="B233" s="515" t="s">
        <v>688</v>
      </c>
      <c r="C233" s="520" t="s">
        <v>689</v>
      </c>
      <c r="D233" s="517" t="s">
        <v>1453</v>
      </c>
      <c r="E233" s="518">
        <v>724.95999999996275</v>
      </c>
    </row>
    <row r="234" spans="1:5" ht="33.75">
      <c r="A234" s="515">
        <v>186</v>
      </c>
      <c r="B234" s="515" t="s">
        <v>690</v>
      </c>
      <c r="C234" s="520" t="s">
        <v>691</v>
      </c>
      <c r="D234" s="517" t="s">
        <v>1453</v>
      </c>
      <c r="E234" s="518">
        <v>84367.540000000037</v>
      </c>
    </row>
    <row r="235" spans="1:5" ht="33.75">
      <c r="A235" s="515">
        <v>187</v>
      </c>
      <c r="B235" s="515" t="s">
        <v>692</v>
      </c>
      <c r="C235" s="520" t="s">
        <v>693</v>
      </c>
      <c r="D235" s="517" t="s">
        <v>1453</v>
      </c>
      <c r="E235" s="518">
        <v>2515.7299999997485</v>
      </c>
    </row>
    <row r="236" spans="1:5" ht="33.75">
      <c r="A236" s="515">
        <v>188</v>
      </c>
      <c r="B236" s="515" t="s">
        <v>694</v>
      </c>
      <c r="C236" s="520" t="s">
        <v>695</v>
      </c>
      <c r="D236" s="517" t="s">
        <v>1453</v>
      </c>
      <c r="E236" s="518">
        <v>2736.679999999702</v>
      </c>
    </row>
    <row r="237" spans="1:5" ht="33.75">
      <c r="A237" s="515">
        <v>189</v>
      </c>
      <c r="B237" s="515" t="s">
        <v>696</v>
      </c>
      <c r="C237" s="520" t="s">
        <v>697</v>
      </c>
      <c r="D237" s="517" t="s">
        <v>1453</v>
      </c>
      <c r="E237" s="518">
        <v>36202.849999999627</v>
      </c>
    </row>
    <row r="238" spans="1:5" ht="33.75">
      <c r="A238" s="515">
        <v>190</v>
      </c>
      <c r="B238" s="515" t="s">
        <v>698</v>
      </c>
      <c r="C238" s="520" t="s">
        <v>699</v>
      </c>
      <c r="D238" s="517" t="s">
        <v>1453</v>
      </c>
      <c r="E238" s="518">
        <v>583390.35</v>
      </c>
    </row>
    <row r="239" spans="1:5" ht="45">
      <c r="A239" s="515">
        <v>191</v>
      </c>
      <c r="B239" s="515" t="s">
        <v>700</v>
      </c>
      <c r="C239" s="520" t="s">
        <v>701</v>
      </c>
      <c r="D239" s="517" t="s">
        <v>1453</v>
      </c>
      <c r="E239" s="518">
        <v>224.83999999985099</v>
      </c>
    </row>
    <row r="240" spans="1:5" ht="45">
      <c r="A240" s="515">
        <v>192</v>
      </c>
      <c r="B240" s="515" t="s">
        <v>702</v>
      </c>
      <c r="C240" s="520" t="s">
        <v>703</v>
      </c>
      <c r="D240" s="517" t="s">
        <v>1453</v>
      </c>
      <c r="E240" s="518">
        <v>167.29000000003725</v>
      </c>
    </row>
    <row r="241" spans="1:5" ht="45">
      <c r="A241" s="515">
        <v>193</v>
      </c>
      <c r="B241" s="515" t="s">
        <v>704</v>
      </c>
      <c r="C241" s="520" t="s">
        <v>705</v>
      </c>
      <c r="D241" s="517" t="s">
        <v>1453</v>
      </c>
      <c r="E241" s="518">
        <v>736.25000000023283</v>
      </c>
    </row>
    <row r="242" spans="1:5" ht="45">
      <c r="A242" s="515">
        <v>194</v>
      </c>
      <c r="B242" s="515" t="s">
        <v>706</v>
      </c>
      <c r="C242" s="520" t="s">
        <v>707</v>
      </c>
      <c r="D242" s="517" t="s">
        <v>1453</v>
      </c>
      <c r="E242" s="518">
        <v>184.72999999998137</v>
      </c>
    </row>
    <row r="243" spans="1:5" ht="45">
      <c r="A243" s="515">
        <v>195</v>
      </c>
      <c r="B243" s="515" t="s">
        <v>708</v>
      </c>
      <c r="C243" s="520" t="s">
        <v>709</v>
      </c>
      <c r="D243" s="517" t="s">
        <v>1453</v>
      </c>
      <c r="E243" s="518">
        <v>2480.0100000000093</v>
      </c>
    </row>
    <row r="244" spans="1:5" ht="33.75">
      <c r="A244" s="515">
        <v>196</v>
      </c>
      <c r="B244" s="515" t="s">
        <v>710</v>
      </c>
      <c r="C244" s="520" t="s">
        <v>711</v>
      </c>
      <c r="D244" s="517" t="s">
        <v>1453</v>
      </c>
      <c r="E244" s="518">
        <v>46306.849999999948</v>
      </c>
    </row>
    <row r="245" spans="1:5" ht="45">
      <c r="A245" s="515">
        <v>197</v>
      </c>
      <c r="B245" s="515" t="s">
        <v>712</v>
      </c>
      <c r="C245" s="520" t="s">
        <v>713</v>
      </c>
      <c r="D245" s="517" t="s">
        <v>1453</v>
      </c>
      <c r="E245" s="518">
        <v>252151.43</v>
      </c>
    </row>
    <row r="246" spans="1:5" ht="45">
      <c r="A246" s="515">
        <v>198</v>
      </c>
      <c r="B246" s="515" t="s">
        <v>714</v>
      </c>
      <c r="C246" s="520" t="s">
        <v>715</v>
      </c>
      <c r="D246" s="517" t="s">
        <v>1453</v>
      </c>
      <c r="E246" s="518">
        <v>141858.61000000004</v>
      </c>
    </row>
    <row r="247" spans="1:5" ht="22.5">
      <c r="A247" s="515">
        <v>199</v>
      </c>
      <c r="B247" s="515" t="s">
        <v>716</v>
      </c>
      <c r="C247" s="520" t="s">
        <v>717</v>
      </c>
      <c r="D247" s="517" t="s">
        <v>1453</v>
      </c>
      <c r="E247" s="518">
        <v>158.73999999999069</v>
      </c>
    </row>
    <row r="248" spans="1:5" ht="22.5">
      <c r="A248" s="515">
        <v>200</v>
      </c>
      <c r="B248" s="515" t="s">
        <v>718</v>
      </c>
      <c r="C248" s="520" t="s">
        <v>719</v>
      </c>
      <c r="D248" s="517" t="s">
        <v>1453</v>
      </c>
      <c r="E248" s="518">
        <v>148132.12999999983</v>
      </c>
    </row>
    <row r="249" spans="1:5" ht="33.75">
      <c r="A249" s="515">
        <v>201</v>
      </c>
      <c r="B249" s="515" t="s">
        <v>720</v>
      </c>
      <c r="C249" s="520" t="s">
        <v>721</v>
      </c>
      <c r="D249" s="517" t="s">
        <v>1453</v>
      </c>
      <c r="E249" s="518">
        <v>817.06000000017229</v>
      </c>
    </row>
    <row r="250" spans="1:5" ht="33.75">
      <c r="A250" s="515">
        <v>202</v>
      </c>
      <c r="B250" s="515" t="s">
        <v>722</v>
      </c>
      <c r="C250" s="520" t="s">
        <v>723</v>
      </c>
      <c r="D250" s="517" t="s">
        <v>1453</v>
      </c>
      <c r="E250" s="518">
        <v>15975.300000000279</v>
      </c>
    </row>
    <row r="251" spans="1:5" ht="33.75">
      <c r="A251" s="515">
        <v>203</v>
      </c>
      <c r="B251" s="515" t="s">
        <v>724</v>
      </c>
      <c r="C251" s="520" t="s">
        <v>725</v>
      </c>
      <c r="D251" s="517" t="s">
        <v>1453</v>
      </c>
      <c r="E251" s="518">
        <v>655.06000000005588</v>
      </c>
    </row>
    <row r="252" spans="1:5" ht="33.75">
      <c r="A252" s="515">
        <v>204</v>
      </c>
      <c r="B252" s="515" t="s">
        <v>726</v>
      </c>
      <c r="C252" s="520" t="s">
        <v>727</v>
      </c>
      <c r="D252" s="517" t="s">
        <v>1453</v>
      </c>
      <c r="E252" s="518">
        <v>3405.2599999999657</v>
      </c>
    </row>
    <row r="253" spans="1:5" ht="33.75">
      <c r="A253" s="515">
        <v>205</v>
      </c>
      <c r="B253" s="515" t="s">
        <v>728</v>
      </c>
      <c r="C253" s="520" t="s">
        <v>729</v>
      </c>
      <c r="D253" s="517" t="s">
        <v>1453</v>
      </c>
      <c r="E253" s="518">
        <v>27977.669999999925</v>
      </c>
    </row>
    <row r="254" spans="1:5" ht="45">
      <c r="A254" s="515">
        <v>206</v>
      </c>
      <c r="B254" s="515" t="s">
        <v>730</v>
      </c>
      <c r="C254" s="520" t="s">
        <v>731</v>
      </c>
      <c r="D254" s="517" t="s">
        <v>1453</v>
      </c>
      <c r="E254" s="518">
        <v>10367.370000000037</v>
      </c>
    </row>
    <row r="255" spans="1:5" ht="33.75">
      <c r="A255" s="515">
        <v>207</v>
      </c>
      <c r="B255" s="515" t="s">
        <v>732</v>
      </c>
      <c r="C255" s="520" t="s">
        <v>733</v>
      </c>
      <c r="D255" s="517" t="s">
        <v>1453</v>
      </c>
      <c r="E255" s="518">
        <v>9205.0100000000093</v>
      </c>
    </row>
    <row r="256" spans="1:5">
      <c r="A256" s="515">
        <v>208</v>
      </c>
      <c r="B256" s="515" t="s">
        <v>734</v>
      </c>
      <c r="C256" s="515" t="s">
        <v>734</v>
      </c>
      <c r="D256" s="517" t="s">
        <v>1453</v>
      </c>
      <c r="E256" s="518">
        <v>681150.87</v>
      </c>
    </row>
    <row r="257" spans="1:5" ht="33.75">
      <c r="A257" s="515">
        <v>209</v>
      </c>
      <c r="B257" s="515" t="s">
        <v>735</v>
      </c>
      <c r="C257" s="520" t="s">
        <v>736</v>
      </c>
      <c r="D257" s="517" t="s">
        <v>1453</v>
      </c>
      <c r="E257" s="518">
        <v>65760.25</v>
      </c>
    </row>
    <row r="258" spans="1:5" ht="33.75">
      <c r="A258" s="515">
        <v>210</v>
      </c>
      <c r="B258" s="515" t="s">
        <v>737</v>
      </c>
      <c r="C258" s="520" t="s">
        <v>738</v>
      </c>
      <c r="D258" s="517" t="s">
        <v>1453</v>
      </c>
      <c r="E258" s="518">
        <v>53418.119999999879</v>
      </c>
    </row>
    <row r="259" spans="1:5" ht="22.5">
      <c r="A259" s="515">
        <v>211</v>
      </c>
      <c r="B259" s="515" t="s">
        <v>739</v>
      </c>
      <c r="C259" s="520" t="s">
        <v>740</v>
      </c>
      <c r="D259" s="517" t="s">
        <v>1453</v>
      </c>
      <c r="E259" s="518">
        <v>6744.8199999998324</v>
      </c>
    </row>
    <row r="260" spans="1:5" ht="22.5">
      <c r="A260" s="515">
        <v>212</v>
      </c>
      <c r="B260" s="515" t="s">
        <v>741</v>
      </c>
      <c r="C260" s="520" t="s">
        <v>742</v>
      </c>
      <c r="D260" s="517" t="s">
        <v>1453</v>
      </c>
      <c r="E260" s="518">
        <v>34735.979999999981</v>
      </c>
    </row>
    <row r="261" spans="1:5" ht="22.5">
      <c r="A261" s="515">
        <v>213</v>
      </c>
      <c r="B261" s="515" t="s">
        <v>743</v>
      </c>
      <c r="C261" s="520" t="s">
        <v>744</v>
      </c>
      <c r="D261" s="517" t="s">
        <v>1453</v>
      </c>
      <c r="E261" s="518">
        <v>3832.7700000000186</v>
      </c>
    </row>
    <row r="262" spans="1:5" ht="33.75">
      <c r="A262" s="515">
        <v>214</v>
      </c>
      <c r="B262" s="515" t="s">
        <v>745</v>
      </c>
      <c r="C262" s="520" t="s">
        <v>746</v>
      </c>
      <c r="D262" s="517" t="s">
        <v>1453</v>
      </c>
      <c r="E262" s="518">
        <v>6576.8800000000047</v>
      </c>
    </row>
    <row r="263" spans="1:5" ht="22.5">
      <c r="A263" s="515">
        <v>215</v>
      </c>
      <c r="B263" s="515" t="s">
        <v>747</v>
      </c>
      <c r="C263" s="520" t="s">
        <v>748</v>
      </c>
      <c r="D263" s="517" t="s">
        <v>1453</v>
      </c>
      <c r="E263" s="518">
        <v>98913.830000000075</v>
      </c>
    </row>
    <row r="264" spans="1:5" ht="22.5">
      <c r="A264" s="515">
        <v>216</v>
      </c>
      <c r="B264" s="515" t="s">
        <v>749</v>
      </c>
      <c r="C264" s="520" t="s">
        <v>750</v>
      </c>
      <c r="D264" s="517" t="s">
        <v>1453</v>
      </c>
      <c r="E264" s="518">
        <v>132898.62999999998</v>
      </c>
    </row>
    <row r="265" spans="1:5">
      <c r="A265" s="515">
        <v>217</v>
      </c>
      <c r="B265" s="515" t="s">
        <v>751</v>
      </c>
      <c r="C265" s="520" t="s">
        <v>752</v>
      </c>
      <c r="D265" s="517" t="s">
        <v>1453</v>
      </c>
      <c r="E265" s="518">
        <v>191146.46999999997</v>
      </c>
    </row>
    <row r="266" spans="1:5" ht="22.5">
      <c r="A266" s="515">
        <v>218</v>
      </c>
      <c r="B266" s="515" t="s">
        <v>753</v>
      </c>
      <c r="C266" s="520" t="s">
        <v>754</v>
      </c>
      <c r="D266" s="517" t="s">
        <v>1453</v>
      </c>
      <c r="E266" s="518">
        <v>19964.970000000088</v>
      </c>
    </row>
    <row r="267" spans="1:5">
      <c r="A267" s="515">
        <v>219</v>
      </c>
      <c r="B267" s="515" t="s">
        <v>755</v>
      </c>
      <c r="C267" s="520" t="s">
        <v>756</v>
      </c>
      <c r="D267" s="517" t="s">
        <v>1453</v>
      </c>
      <c r="E267" s="518">
        <v>66203.13</v>
      </c>
    </row>
    <row r="268" spans="1:5">
      <c r="A268" s="515">
        <v>220</v>
      </c>
      <c r="B268" s="515" t="s">
        <v>757</v>
      </c>
      <c r="C268" s="520" t="s">
        <v>758</v>
      </c>
      <c r="D268" s="517" t="s">
        <v>1453</v>
      </c>
      <c r="E268" s="518">
        <v>10726.680000000051</v>
      </c>
    </row>
    <row r="269" spans="1:5" ht="22.5">
      <c r="A269" s="515">
        <v>221</v>
      </c>
      <c r="B269" s="515" t="s">
        <v>759</v>
      </c>
      <c r="C269" s="520" t="s">
        <v>760</v>
      </c>
      <c r="D269" s="517" t="s">
        <v>1453</v>
      </c>
      <c r="E269" s="518">
        <v>33573.060000000056</v>
      </c>
    </row>
    <row r="270" spans="1:5">
      <c r="A270" s="515">
        <v>222</v>
      </c>
      <c r="B270" s="515" t="s">
        <v>734</v>
      </c>
      <c r="C270" s="515" t="s">
        <v>734</v>
      </c>
      <c r="D270" s="517" t="s">
        <v>1453</v>
      </c>
      <c r="E270" s="518">
        <v>2614093.56</v>
      </c>
    </row>
    <row r="271" spans="1:5" ht="33.75">
      <c r="A271" s="515">
        <v>223</v>
      </c>
      <c r="B271" s="515" t="s">
        <v>761</v>
      </c>
      <c r="C271" s="520" t="s">
        <v>762</v>
      </c>
      <c r="D271" s="517" t="s">
        <v>1453</v>
      </c>
      <c r="E271" s="518">
        <v>116.53000000002794</v>
      </c>
    </row>
    <row r="272" spans="1:5" ht="22.5">
      <c r="A272" s="515">
        <v>224</v>
      </c>
      <c r="B272" s="515" t="s">
        <v>763</v>
      </c>
      <c r="C272" s="520" t="s">
        <v>764</v>
      </c>
      <c r="D272" s="517" t="s">
        <v>1453</v>
      </c>
      <c r="E272" s="518">
        <v>703.46000000007916</v>
      </c>
    </row>
    <row r="273" spans="1:5" ht="33.75">
      <c r="A273" s="515">
        <v>225</v>
      </c>
      <c r="B273" s="515" t="s">
        <v>765</v>
      </c>
      <c r="C273" s="520" t="s">
        <v>766</v>
      </c>
      <c r="D273" s="517" t="s">
        <v>1453</v>
      </c>
      <c r="E273" s="518">
        <v>11199.709999999992</v>
      </c>
    </row>
    <row r="274" spans="1:5" ht="33.75">
      <c r="A274" s="515">
        <v>226</v>
      </c>
      <c r="B274" s="515" t="s">
        <v>767</v>
      </c>
      <c r="C274" s="520" t="s">
        <v>768</v>
      </c>
      <c r="D274" s="517" t="s">
        <v>1453</v>
      </c>
      <c r="E274" s="518">
        <v>6802.25</v>
      </c>
    </row>
    <row r="275" spans="1:5" ht="33.75">
      <c r="A275" s="515">
        <v>227</v>
      </c>
      <c r="B275" s="515" t="s">
        <v>769</v>
      </c>
      <c r="C275" s="520" t="s">
        <v>770</v>
      </c>
      <c r="D275" s="517" t="s">
        <v>1453</v>
      </c>
      <c r="E275" s="518">
        <v>1720.4199999999837</v>
      </c>
    </row>
    <row r="276" spans="1:5">
      <c r="A276" s="515">
        <v>228</v>
      </c>
      <c r="B276" s="515" t="s">
        <v>771</v>
      </c>
      <c r="C276" s="520" t="s">
        <v>772</v>
      </c>
      <c r="D276" s="517" t="s">
        <v>1453</v>
      </c>
      <c r="E276" s="518">
        <v>458535.61</v>
      </c>
    </row>
    <row r="277" spans="1:5">
      <c r="A277" s="515">
        <v>229</v>
      </c>
      <c r="B277" s="515" t="s">
        <v>771</v>
      </c>
      <c r="C277" s="520" t="s">
        <v>773</v>
      </c>
      <c r="D277" s="517" t="s">
        <v>1453</v>
      </c>
      <c r="E277" s="518">
        <v>367613.88</v>
      </c>
    </row>
    <row r="278" spans="1:5">
      <c r="A278" s="515">
        <v>230</v>
      </c>
      <c r="B278" s="515" t="s">
        <v>771</v>
      </c>
      <c r="C278" s="520" t="s">
        <v>774</v>
      </c>
      <c r="D278" s="517" t="s">
        <v>1453</v>
      </c>
      <c r="E278" s="518">
        <v>779849.64</v>
      </c>
    </row>
    <row r="279" spans="1:5" ht="33.75">
      <c r="A279" s="515">
        <v>231</v>
      </c>
      <c r="B279" s="515" t="s">
        <v>775</v>
      </c>
      <c r="C279" s="520" t="s">
        <v>776</v>
      </c>
      <c r="D279" s="517" t="s">
        <v>1453</v>
      </c>
      <c r="E279" s="518">
        <v>136047.07000000021</v>
      </c>
    </row>
    <row r="280" spans="1:5" ht="33.75">
      <c r="A280" s="515">
        <v>232</v>
      </c>
      <c r="B280" s="515" t="s">
        <v>777</v>
      </c>
      <c r="C280" s="520" t="s">
        <v>778</v>
      </c>
      <c r="D280" s="517" t="s">
        <v>1453</v>
      </c>
      <c r="E280" s="518">
        <v>114.09999999962747</v>
      </c>
    </row>
    <row r="281" spans="1:5" ht="33.75">
      <c r="A281" s="515">
        <v>233</v>
      </c>
      <c r="B281" s="515" t="s">
        <v>779</v>
      </c>
      <c r="C281" s="520" t="s">
        <v>780</v>
      </c>
      <c r="D281" s="517" t="s">
        <v>1453</v>
      </c>
      <c r="E281" s="518">
        <v>3291.2399999997579</v>
      </c>
    </row>
    <row r="282" spans="1:5" ht="33.75">
      <c r="A282" s="515">
        <v>234</v>
      </c>
      <c r="B282" s="515" t="s">
        <v>781</v>
      </c>
      <c r="C282" s="520" t="s">
        <v>782</v>
      </c>
      <c r="D282" s="517" t="s">
        <v>1453</v>
      </c>
      <c r="E282" s="518">
        <v>148717.35000000009</v>
      </c>
    </row>
    <row r="283" spans="1:5" ht="22.5">
      <c r="A283" s="515">
        <v>235</v>
      </c>
      <c r="B283" s="515" t="s">
        <v>783</v>
      </c>
      <c r="C283" s="520" t="s">
        <v>784</v>
      </c>
      <c r="D283" s="517" t="s">
        <v>1453</v>
      </c>
      <c r="E283" s="518">
        <v>35250.800000000279</v>
      </c>
    </row>
    <row r="284" spans="1:5" ht="33.75">
      <c r="A284" s="515">
        <v>236</v>
      </c>
      <c r="B284" s="515" t="s">
        <v>785</v>
      </c>
      <c r="C284" s="520" t="s">
        <v>786</v>
      </c>
      <c r="D284" s="517" t="s">
        <v>1453</v>
      </c>
      <c r="E284" s="518">
        <v>3229.0400000000373</v>
      </c>
    </row>
    <row r="285" spans="1:5" ht="33.75">
      <c r="A285" s="515">
        <v>237</v>
      </c>
      <c r="B285" s="515" t="s">
        <v>787</v>
      </c>
      <c r="C285" s="520" t="s">
        <v>788</v>
      </c>
      <c r="D285" s="517" t="s">
        <v>1453</v>
      </c>
      <c r="E285" s="518">
        <v>1343.9600000004284</v>
      </c>
    </row>
    <row r="286" spans="1:5" ht="22.5">
      <c r="A286" s="515">
        <v>238</v>
      </c>
      <c r="B286" s="515" t="s">
        <v>789</v>
      </c>
      <c r="C286" s="520" t="s">
        <v>790</v>
      </c>
      <c r="D286" s="517" t="s">
        <v>1453</v>
      </c>
      <c r="E286" s="518">
        <v>148789.55000000002</v>
      </c>
    </row>
    <row r="287" spans="1:5" ht="22.5">
      <c r="A287" s="515">
        <v>239</v>
      </c>
      <c r="B287" s="515" t="s">
        <v>791</v>
      </c>
      <c r="C287" s="520" t="s">
        <v>792</v>
      </c>
      <c r="D287" s="517" t="s">
        <v>1453</v>
      </c>
      <c r="E287" s="518">
        <v>92073.589999999967</v>
      </c>
    </row>
    <row r="288" spans="1:5" ht="56.25">
      <c r="A288" s="515">
        <v>240</v>
      </c>
      <c r="B288" s="515" t="s">
        <v>793</v>
      </c>
      <c r="C288" s="520" t="s">
        <v>794</v>
      </c>
      <c r="D288" s="517" t="s">
        <v>1453</v>
      </c>
      <c r="E288" s="518">
        <v>777.10999999998603</v>
      </c>
    </row>
    <row r="289" spans="1:5">
      <c r="A289" s="515">
        <v>241</v>
      </c>
      <c r="B289" s="517" t="s">
        <v>771</v>
      </c>
      <c r="C289" s="520" t="s">
        <v>771</v>
      </c>
      <c r="D289" s="517" t="s">
        <v>1453</v>
      </c>
      <c r="E289" s="518">
        <v>840113.07</v>
      </c>
    </row>
    <row r="290" spans="1:5" ht="45">
      <c r="A290" s="515">
        <v>242</v>
      </c>
      <c r="B290" s="522" t="s">
        <v>795</v>
      </c>
      <c r="C290" s="520" t="s">
        <v>796</v>
      </c>
      <c r="D290" s="517" t="s">
        <v>1453</v>
      </c>
      <c r="E290" s="518">
        <v>226989.00000000055</v>
      </c>
    </row>
    <row r="291" spans="1:5" ht="45">
      <c r="A291" s="515">
        <v>243</v>
      </c>
      <c r="B291" s="522" t="s">
        <v>797</v>
      </c>
      <c r="C291" s="520" t="s">
        <v>798</v>
      </c>
      <c r="D291" s="517" t="s">
        <v>1453</v>
      </c>
      <c r="E291" s="518">
        <v>185232.64000000028</v>
      </c>
    </row>
    <row r="292" spans="1:5" ht="33.75">
      <c r="A292" s="515">
        <v>244</v>
      </c>
      <c r="B292" s="522" t="s">
        <v>799</v>
      </c>
      <c r="C292" s="520" t="s">
        <v>800</v>
      </c>
      <c r="D292" s="517" t="s">
        <v>1453</v>
      </c>
      <c r="E292" s="518">
        <v>146001.26</v>
      </c>
    </row>
    <row r="293" spans="1:5" ht="33.75">
      <c r="A293" s="515">
        <v>245</v>
      </c>
      <c r="B293" s="522" t="s">
        <v>801</v>
      </c>
      <c r="C293" s="520" t="s">
        <v>802</v>
      </c>
      <c r="D293" s="517" t="s">
        <v>1453</v>
      </c>
      <c r="E293" s="518">
        <v>187.90000000037253</v>
      </c>
    </row>
    <row r="294" spans="1:5" ht="45">
      <c r="A294" s="515">
        <v>246</v>
      </c>
      <c r="B294" s="522" t="s">
        <v>803</v>
      </c>
      <c r="C294" s="520" t="s">
        <v>804</v>
      </c>
      <c r="D294" s="517" t="s">
        <v>1453</v>
      </c>
      <c r="E294" s="518">
        <v>3449.2099999999627</v>
      </c>
    </row>
    <row r="295" spans="1:5" ht="33.75">
      <c r="A295" s="515">
        <v>247</v>
      </c>
      <c r="B295" s="522" t="s">
        <v>805</v>
      </c>
      <c r="C295" s="520" t="s">
        <v>806</v>
      </c>
      <c r="D295" s="517" t="s">
        <v>1453</v>
      </c>
      <c r="E295" s="518">
        <v>317172.31999999937</v>
      </c>
    </row>
    <row r="296" spans="1:5" ht="22.5">
      <c r="A296" s="515">
        <v>248</v>
      </c>
      <c r="B296" s="522" t="s">
        <v>807</v>
      </c>
      <c r="C296" s="520" t="s">
        <v>808</v>
      </c>
      <c r="D296" s="517" t="s">
        <v>1453</v>
      </c>
      <c r="E296" s="518">
        <v>33406.75</v>
      </c>
    </row>
    <row r="297" spans="1:5" ht="33.75">
      <c r="A297" s="515">
        <v>249</v>
      </c>
      <c r="B297" s="522" t="s">
        <v>809</v>
      </c>
      <c r="C297" s="520" t="s">
        <v>810</v>
      </c>
      <c r="D297" s="517" t="s">
        <v>1453</v>
      </c>
      <c r="E297" s="518">
        <v>130435.66999999998</v>
      </c>
    </row>
    <row r="298" spans="1:5" ht="33.75">
      <c r="A298" s="515">
        <v>250</v>
      </c>
      <c r="B298" s="522" t="s">
        <v>811</v>
      </c>
      <c r="C298" s="520" t="s">
        <v>812</v>
      </c>
      <c r="D298" s="517" t="s">
        <v>1453</v>
      </c>
      <c r="E298" s="518">
        <v>109617.25</v>
      </c>
    </row>
    <row r="299" spans="1:5" ht="33.75">
      <c r="A299" s="515">
        <v>251</v>
      </c>
      <c r="B299" s="522" t="s">
        <v>813</v>
      </c>
      <c r="C299" s="520" t="s">
        <v>814</v>
      </c>
      <c r="D299" s="517" t="s">
        <v>1453</v>
      </c>
      <c r="E299" s="518">
        <v>306.53000000002794</v>
      </c>
    </row>
    <row r="300" spans="1:5" ht="33.75">
      <c r="A300" s="515">
        <v>252</v>
      </c>
      <c r="B300" s="522" t="s">
        <v>815</v>
      </c>
      <c r="C300" s="520" t="s">
        <v>816</v>
      </c>
      <c r="D300" s="517" t="s">
        <v>1453</v>
      </c>
      <c r="E300" s="518">
        <v>4013.4700000000885</v>
      </c>
    </row>
    <row r="301" spans="1:5" ht="33.75">
      <c r="A301" s="515">
        <v>253</v>
      </c>
      <c r="B301" s="522" t="s">
        <v>817</v>
      </c>
      <c r="C301" s="520" t="s">
        <v>818</v>
      </c>
      <c r="D301" s="517" t="s">
        <v>1453</v>
      </c>
      <c r="E301" s="518">
        <v>25711.01000000002</v>
      </c>
    </row>
    <row r="302" spans="1:5">
      <c r="A302" s="515">
        <v>254</v>
      </c>
      <c r="B302" s="522" t="s">
        <v>771</v>
      </c>
      <c r="C302" s="522" t="s">
        <v>771</v>
      </c>
      <c r="D302" s="517" t="s">
        <v>1453</v>
      </c>
      <c r="E302" s="518">
        <v>211695.32</v>
      </c>
    </row>
    <row r="303" spans="1:5" ht="33.75">
      <c r="A303" s="515">
        <v>255</v>
      </c>
      <c r="B303" s="522" t="s">
        <v>819</v>
      </c>
      <c r="C303" s="520" t="s">
        <v>820</v>
      </c>
      <c r="D303" s="517" t="s">
        <v>1454</v>
      </c>
      <c r="E303" s="518">
        <v>12969.939999999478</v>
      </c>
    </row>
    <row r="304" spans="1:5" ht="67.5">
      <c r="A304" s="515">
        <v>256</v>
      </c>
      <c r="B304" s="522" t="s">
        <v>821</v>
      </c>
      <c r="C304" s="520" t="s">
        <v>822</v>
      </c>
      <c r="D304" s="517" t="s">
        <v>1454</v>
      </c>
      <c r="E304" s="518">
        <v>10497.279999999795</v>
      </c>
    </row>
    <row r="305" spans="1:5" ht="67.5">
      <c r="A305" s="515">
        <v>257</v>
      </c>
      <c r="B305" s="522" t="s">
        <v>823</v>
      </c>
      <c r="C305" s="520" t="s">
        <v>824</v>
      </c>
      <c r="D305" s="517" t="s">
        <v>1454</v>
      </c>
      <c r="E305" s="518">
        <v>278388.53000000003</v>
      </c>
    </row>
    <row r="306" spans="1:5" ht="22.5">
      <c r="A306" s="515">
        <v>258</v>
      </c>
      <c r="B306" s="522" t="s">
        <v>825</v>
      </c>
      <c r="C306" s="520" t="s">
        <v>826</v>
      </c>
      <c r="D306" s="517" t="s">
        <v>1454</v>
      </c>
      <c r="E306" s="518">
        <v>10559.989999999758</v>
      </c>
    </row>
    <row r="307" spans="1:5" ht="33.75">
      <c r="A307" s="515">
        <v>259</v>
      </c>
      <c r="B307" s="522" t="s">
        <v>827</v>
      </c>
      <c r="C307" s="520" t="s">
        <v>828</v>
      </c>
      <c r="D307" s="517" t="s">
        <v>1454</v>
      </c>
      <c r="E307" s="518">
        <v>414463.48000000004</v>
      </c>
    </row>
    <row r="308" spans="1:5" ht="33.75">
      <c r="A308" s="515">
        <v>260</v>
      </c>
      <c r="B308" s="522" t="s">
        <v>829</v>
      </c>
      <c r="C308" s="520" t="s">
        <v>830</v>
      </c>
      <c r="D308" s="517" t="s">
        <v>1454</v>
      </c>
      <c r="E308" s="518">
        <v>644529.81000000006</v>
      </c>
    </row>
    <row r="309" spans="1:5" ht="45">
      <c r="A309" s="515">
        <v>261</v>
      </c>
      <c r="B309" s="522" t="s">
        <v>831</v>
      </c>
      <c r="C309" s="520" t="s">
        <v>832</v>
      </c>
      <c r="D309" s="517" t="s">
        <v>1454</v>
      </c>
      <c r="E309" s="518">
        <v>63487.959999999963</v>
      </c>
    </row>
    <row r="310" spans="1:5" ht="33.75">
      <c r="A310" s="515">
        <v>262</v>
      </c>
      <c r="B310" s="522" t="s">
        <v>833</v>
      </c>
      <c r="C310" s="520" t="s">
        <v>834</v>
      </c>
      <c r="D310" s="517" t="s">
        <v>1454</v>
      </c>
      <c r="E310" s="518">
        <v>37142.280000000115</v>
      </c>
    </row>
    <row r="311" spans="1:5" ht="33.75">
      <c r="A311" s="515">
        <v>263</v>
      </c>
      <c r="B311" s="522" t="s">
        <v>835</v>
      </c>
      <c r="C311" s="520" t="s">
        <v>836</v>
      </c>
      <c r="D311" s="517" t="s">
        <v>1454</v>
      </c>
      <c r="E311" s="518">
        <v>156968.63999999873</v>
      </c>
    </row>
    <row r="312" spans="1:5" ht="33.75">
      <c r="A312" s="515">
        <v>264</v>
      </c>
      <c r="B312" s="522" t="s">
        <v>837</v>
      </c>
      <c r="C312" s="520" t="s">
        <v>838</v>
      </c>
      <c r="D312" s="517" t="s">
        <v>1454</v>
      </c>
      <c r="E312" s="518">
        <v>15573.150000000023</v>
      </c>
    </row>
    <row r="313" spans="1:5" ht="33.75">
      <c r="A313" s="515">
        <v>265</v>
      </c>
      <c r="B313" s="522" t="s">
        <v>839</v>
      </c>
      <c r="C313" s="520" t="s">
        <v>840</v>
      </c>
      <c r="D313" s="517" t="s">
        <v>1454</v>
      </c>
      <c r="E313" s="518">
        <v>17138.990000000049</v>
      </c>
    </row>
    <row r="314" spans="1:5" ht="22.5">
      <c r="A314" s="515">
        <v>266</v>
      </c>
      <c r="B314" s="522" t="s">
        <v>841</v>
      </c>
      <c r="C314" s="520" t="s">
        <v>842</v>
      </c>
      <c r="D314" s="517" t="s">
        <v>1454</v>
      </c>
      <c r="E314" s="518">
        <v>1162842.77</v>
      </c>
    </row>
    <row r="315" spans="1:5" ht="33.75">
      <c r="A315" s="515">
        <v>267</v>
      </c>
      <c r="B315" s="522" t="s">
        <v>843</v>
      </c>
      <c r="C315" s="520" t="s">
        <v>844</v>
      </c>
      <c r="D315" s="517" t="s">
        <v>1454</v>
      </c>
      <c r="E315" s="518">
        <v>62816.800000000047</v>
      </c>
    </row>
    <row r="316" spans="1:5" ht="33.75">
      <c r="A316" s="515">
        <v>268</v>
      </c>
      <c r="B316" s="522" t="s">
        <v>845</v>
      </c>
      <c r="C316" s="520" t="s">
        <v>846</v>
      </c>
      <c r="D316" s="517" t="s">
        <v>1454</v>
      </c>
      <c r="E316" s="518">
        <v>267876.71999999997</v>
      </c>
    </row>
    <row r="317" spans="1:5" ht="22.5">
      <c r="A317" s="515">
        <v>269</v>
      </c>
      <c r="B317" s="522" t="s">
        <v>847</v>
      </c>
      <c r="C317" s="520" t="s">
        <v>848</v>
      </c>
      <c r="D317" s="517" t="s">
        <v>1454</v>
      </c>
      <c r="E317" s="518">
        <v>121231.58999999963</v>
      </c>
    </row>
    <row r="318" spans="1:5" ht="22.5">
      <c r="A318" s="515">
        <v>270</v>
      </c>
      <c r="B318" s="522" t="s">
        <v>849</v>
      </c>
      <c r="C318" s="520" t="s">
        <v>850</v>
      </c>
      <c r="D318" s="517" t="s">
        <v>1454</v>
      </c>
      <c r="E318" s="518">
        <v>402012.15000000014</v>
      </c>
    </row>
    <row r="319" spans="1:5" ht="22.5">
      <c r="A319" s="515">
        <v>271</v>
      </c>
      <c r="B319" s="522" t="s">
        <v>851</v>
      </c>
      <c r="C319" s="520" t="s">
        <v>852</v>
      </c>
      <c r="D319" s="517" t="s">
        <v>1454</v>
      </c>
      <c r="E319" s="518">
        <v>763238.41999999993</v>
      </c>
    </row>
    <row r="320" spans="1:5" ht="22.5">
      <c r="A320" s="515">
        <v>272</v>
      </c>
      <c r="B320" s="522" t="s">
        <v>853</v>
      </c>
      <c r="C320" s="520" t="s">
        <v>854</v>
      </c>
      <c r="D320" s="517" t="s">
        <v>1454</v>
      </c>
      <c r="E320" s="518">
        <v>429327.33999999997</v>
      </c>
    </row>
    <row r="321" spans="1:5" ht="22.5">
      <c r="A321" s="515">
        <v>273</v>
      </c>
      <c r="B321" s="522" t="s">
        <v>855</v>
      </c>
      <c r="C321" s="520" t="s">
        <v>856</v>
      </c>
      <c r="D321" s="517" t="s">
        <v>1454</v>
      </c>
      <c r="E321" s="518">
        <v>44244.180000000109</v>
      </c>
    </row>
    <row r="322" spans="1:5" ht="22.5">
      <c r="A322" s="515">
        <v>274</v>
      </c>
      <c r="B322" s="522" t="s">
        <v>857</v>
      </c>
      <c r="C322" s="520" t="s">
        <v>858</v>
      </c>
      <c r="D322" s="517" t="s">
        <v>1454</v>
      </c>
      <c r="E322" s="518">
        <v>203855.92999999982</v>
      </c>
    </row>
    <row r="323" spans="1:5" ht="33.75">
      <c r="A323" s="515">
        <v>275</v>
      </c>
      <c r="B323" s="522" t="s">
        <v>859</v>
      </c>
      <c r="C323" s="520" t="s">
        <v>860</v>
      </c>
      <c r="D323" s="517" t="s">
        <v>1454</v>
      </c>
      <c r="E323" s="518">
        <v>94068.329999999609</v>
      </c>
    </row>
    <row r="324" spans="1:5" ht="33.75">
      <c r="A324" s="515">
        <v>276</v>
      </c>
      <c r="B324" s="522" t="s">
        <v>861</v>
      </c>
      <c r="C324" s="520" t="s">
        <v>862</v>
      </c>
      <c r="D324" s="517" t="s">
        <v>1454</v>
      </c>
      <c r="E324" s="518">
        <v>113250.01999999979</v>
      </c>
    </row>
    <row r="325" spans="1:5" ht="33.75">
      <c r="A325" s="515">
        <v>277</v>
      </c>
      <c r="B325" s="522" t="s">
        <v>863</v>
      </c>
      <c r="C325" s="520" t="s">
        <v>864</v>
      </c>
      <c r="D325" s="517" t="s">
        <v>1435</v>
      </c>
      <c r="E325" s="518">
        <v>15224.989999999991</v>
      </c>
    </row>
    <row r="326" spans="1:5" ht="33.75">
      <c r="A326" s="515">
        <v>278</v>
      </c>
      <c r="B326" s="522" t="s">
        <v>865</v>
      </c>
      <c r="C326" s="520" t="s">
        <v>497</v>
      </c>
      <c r="D326" s="517" t="s">
        <v>1435</v>
      </c>
      <c r="E326" s="529">
        <v>46327.429999999993</v>
      </c>
    </row>
    <row r="327" spans="1:5" ht="33.75">
      <c r="A327" s="515">
        <v>279</v>
      </c>
      <c r="B327" s="522" t="s">
        <v>866</v>
      </c>
      <c r="C327" s="520" t="s">
        <v>867</v>
      </c>
      <c r="D327" s="517" t="s">
        <v>1435</v>
      </c>
      <c r="E327" s="518">
        <v>787132.42000000039</v>
      </c>
    </row>
    <row r="328" spans="1:5" ht="22.5">
      <c r="A328" s="515">
        <v>280</v>
      </c>
      <c r="B328" s="522" t="s">
        <v>868</v>
      </c>
      <c r="C328" s="520" t="s">
        <v>869</v>
      </c>
      <c r="D328" s="517" t="s">
        <v>1435</v>
      </c>
      <c r="E328" s="525">
        <v>96708.79</v>
      </c>
    </row>
    <row r="329" spans="1:5" ht="33.75">
      <c r="A329" s="515">
        <v>281</v>
      </c>
      <c r="B329" s="522" t="s">
        <v>870</v>
      </c>
      <c r="C329" s="520" t="s">
        <v>871</v>
      </c>
      <c r="D329" s="517" t="s">
        <v>1435</v>
      </c>
      <c r="E329" s="518">
        <v>55725.10999999987</v>
      </c>
    </row>
    <row r="330" spans="1:5" ht="22.5">
      <c r="A330" s="515">
        <v>282</v>
      </c>
      <c r="B330" s="522" t="s">
        <v>872</v>
      </c>
      <c r="C330" s="520" t="s">
        <v>873</v>
      </c>
      <c r="D330" s="517" t="s">
        <v>1435</v>
      </c>
      <c r="E330" s="518">
        <v>295022.64</v>
      </c>
    </row>
    <row r="331" spans="1:5">
      <c r="A331" s="515">
        <v>283</v>
      </c>
      <c r="B331" s="522" t="s">
        <v>874</v>
      </c>
      <c r="C331" s="520" t="s">
        <v>875</v>
      </c>
      <c r="D331" s="517" t="s">
        <v>1435</v>
      </c>
      <c r="E331" s="518">
        <v>1097553.3500000001</v>
      </c>
    </row>
    <row r="332" spans="1:5">
      <c r="A332" s="515">
        <v>284</v>
      </c>
      <c r="B332" s="522" t="s">
        <v>876</v>
      </c>
      <c r="C332" s="520" t="s">
        <v>877</v>
      </c>
      <c r="D332" s="517" t="s">
        <v>1435</v>
      </c>
      <c r="E332" s="518">
        <v>24339.730000000214</v>
      </c>
    </row>
    <row r="333" spans="1:5">
      <c r="A333" s="515">
        <v>285</v>
      </c>
      <c r="B333" s="522" t="s">
        <v>878</v>
      </c>
      <c r="C333" s="520" t="s">
        <v>879</v>
      </c>
      <c r="D333" s="517" t="s">
        <v>1435</v>
      </c>
      <c r="E333" s="518">
        <v>27535.629999999888</v>
      </c>
    </row>
    <row r="334" spans="1:5" ht="22.5">
      <c r="A334" s="515">
        <v>286</v>
      </c>
      <c r="B334" s="522" t="s">
        <v>880</v>
      </c>
      <c r="C334" s="520" t="s">
        <v>881</v>
      </c>
      <c r="D334" s="517" t="s">
        <v>1435</v>
      </c>
      <c r="E334" s="518">
        <v>198754.72999999969</v>
      </c>
    </row>
    <row r="335" spans="1:5" ht="22.5">
      <c r="A335" s="515">
        <v>287</v>
      </c>
      <c r="B335" s="522" t="s">
        <v>882</v>
      </c>
      <c r="C335" s="520" t="s">
        <v>883</v>
      </c>
      <c r="D335" s="517" t="s">
        <v>1435</v>
      </c>
      <c r="E335" s="518">
        <v>40378.060000000129</v>
      </c>
    </row>
    <row r="336" spans="1:5" ht="33.75">
      <c r="A336" s="515">
        <v>288</v>
      </c>
      <c r="B336" s="522" t="s">
        <v>884</v>
      </c>
      <c r="C336" s="520" t="s">
        <v>885</v>
      </c>
      <c r="D336" s="517" t="s">
        <v>1435</v>
      </c>
      <c r="E336" s="518">
        <v>241632.33999999997</v>
      </c>
    </row>
    <row r="337" spans="1:5" ht="33.75">
      <c r="A337" s="515">
        <v>289</v>
      </c>
      <c r="B337" s="522" t="s">
        <v>886</v>
      </c>
      <c r="C337" s="520" t="s">
        <v>887</v>
      </c>
      <c r="D337" s="517" t="s">
        <v>1435</v>
      </c>
      <c r="E337" s="518">
        <v>34543.029999999912</v>
      </c>
    </row>
    <row r="338" spans="1:5" ht="45">
      <c r="A338" s="515">
        <v>290</v>
      </c>
      <c r="B338" s="522" t="s">
        <v>888</v>
      </c>
      <c r="C338" s="520" t="s">
        <v>889</v>
      </c>
      <c r="D338" s="517" t="s">
        <v>1435</v>
      </c>
      <c r="E338" s="518">
        <v>30101.490000000107</v>
      </c>
    </row>
    <row r="339" spans="1:5" ht="33.75">
      <c r="A339" s="515">
        <v>291</v>
      </c>
      <c r="B339" s="522" t="s">
        <v>890</v>
      </c>
      <c r="C339" s="520" t="s">
        <v>891</v>
      </c>
      <c r="D339" s="517" t="s">
        <v>1435</v>
      </c>
      <c r="E339" s="518">
        <v>25395.459999999963</v>
      </c>
    </row>
    <row r="340" spans="1:5" ht="33.75">
      <c r="A340" s="515">
        <v>292</v>
      </c>
      <c r="B340" s="522" t="s">
        <v>892</v>
      </c>
      <c r="C340" s="520" t="s">
        <v>893</v>
      </c>
      <c r="D340" s="517" t="s">
        <v>1435</v>
      </c>
      <c r="E340" s="518">
        <v>381017.25000000006</v>
      </c>
    </row>
    <row r="341" spans="1:5" ht="22.5">
      <c r="A341" s="515">
        <v>293</v>
      </c>
      <c r="B341" s="522" t="s">
        <v>894</v>
      </c>
      <c r="C341" s="520" t="s">
        <v>895</v>
      </c>
      <c r="D341" s="517" t="s">
        <v>1435</v>
      </c>
      <c r="E341" s="518">
        <v>135583.56999999983</v>
      </c>
    </row>
    <row r="342" spans="1:5" ht="33.75">
      <c r="A342" s="515">
        <v>294</v>
      </c>
      <c r="B342" s="522" t="s">
        <v>896</v>
      </c>
      <c r="C342" s="520" t="s">
        <v>897</v>
      </c>
      <c r="D342" s="517" t="s">
        <v>1435</v>
      </c>
      <c r="E342" s="518">
        <v>32358.560000000056</v>
      </c>
    </row>
    <row r="343" spans="1:5" ht="45">
      <c r="A343" s="515">
        <v>295</v>
      </c>
      <c r="B343" s="522" t="s">
        <v>898</v>
      </c>
      <c r="C343" s="520" t="s">
        <v>899</v>
      </c>
      <c r="D343" s="517" t="s">
        <v>1435</v>
      </c>
      <c r="E343" s="518">
        <v>36233.379999999888</v>
      </c>
    </row>
    <row r="344" spans="1:5" ht="22.5">
      <c r="A344" s="515">
        <v>296</v>
      </c>
      <c r="B344" s="522" t="s">
        <v>900</v>
      </c>
      <c r="C344" s="520" t="s">
        <v>901</v>
      </c>
      <c r="D344" s="517" t="s">
        <v>1435</v>
      </c>
      <c r="E344" s="518">
        <v>12845.719999999972</v>
      </c>
    </row>
    <row r="345" spans="1:5" ht="22.5">
      <c r="A345" s="515">
        <v>297</v>
      </c>
      <c r="B345" s="522" t="s">
        <v>902</v>
      </c>
      <c r="C345" s="520" t="s">
        <v>903</v>
      </c>
      <c r="D345" s="517" t="s">
        <v>1435</v>
      </c>
      <c r="E345" s="518">
        <v>18595.110000000102</v>
      </c>
    </row>
    <row r="346" spans="1:5" ht="33.75">
      <c r="A346" s="515">
        <v>298</v>
      </c>
      <c r="B346" s="522" t="s">
        <v>904</v>
      </c>
      <c r="C346" s="520" t="s">
        <v>905</v>
      </c>
      <c r="D346" s="517" t="s">
        <v>1435</v>
      </c>
      <c r="E346" s="518">
        <v>710101.9700000002</v>
      </c>
    </row>
    <row r="347" spans="1:5" ht="33.75">
      <c r="A347" s="515">
        <v>299</v>
      </c>
      <c r="B347" s="522" t="s">
        <v>906</v>
      </c>
      <c r="C347" s="520" t="s">
        <v>907</v>
      </c>
      <c r="D347" s="517" t="s">
        <v>1435</v>
      </c>
      <c r="E347" s="518">
        <v>37530.820000000065</v>
      </c>
    </row>
    <row r="348" spans="1:5" ht="33.75">
      <c r="A348" s="515">
        <v>300</v>
      </c>
      <c r="B348" s="522" t="s">
        <v>908</v>
      </c>
      <c r="C348" s="520" t="s">
        <v>909</v>
      </c>
      <c r="D348" s="517" t="s">
        <v>1435</v>
      </c>
      <c r="E348" s="518">
        <v>51915.99000000002</v>
      </c>
    </row>
    <row r="349" spans="1:5" ht="33.75">
      <c r="A349" s="515">
        <v>301</v>
      </c>
      <c r="B349" s="522" t="s">
        <v>910</v>
      </c>
      <c r="C349" s="520" t="s">
        <v>911</v>
      </c>
      <c r="D349" s="517" t="s">
        <v>1435</v>
      </c>
      <c r="E349" s="518">
        <v>39496.360000000102</v>
      </c>
    </row>
    <row r="350" spans="1:5" ht="78.75">
      <c r="A350" s="515">
        <v>302</v>
      </c>
      <c r="B350" s="522" t="s">
        <v>912</v>
      </c>
      <c r="C350" s="520" t="s">
        <v>913</v>
      </c>
      <c r="D350" s="517" t="s">
        <v>1435</v>
      </c>
      <c r="E350" s="518">
        <v>12839.910000000047</v>
      </c>
    </row>
    <row r="351" spans="1:5" ht="33.75">
      <c r="A351" s="515">
        <v>303</v>
      </c>
      <c r="B351" s="522" t="s">
        <v>914</v>
      </c>
      <c r="C351" s="520" t="s">
        <v>915</v>
      </c>
      <c r="D351" s="517" t="s">
        <v>1435</v>
      </c>
      <c r="E351" s="518">
        <v>7611.0999999999767</v>
      </c>
    </row>
    <row r="352" spans="1:5" ht="22.5">
      <c r="A352" s="515">
        <v>304</v>
      </c>
      <c r="B352" s="522" t="s">
        <v>916</v>
      </c>
      <c r="C352" s="520" t="s">
        <v>917</v>
      </c>
      <c r="D352" s="517" t="s">
        <v>1435</v>
      </c>
      <c r="E352" s="518">
        <v>8807.7399999999907</v>
      </c>
    </row>
    <row r="353" spans="1:5" ht="22.5">
      <c r="A353" s="515">
        <v>305</v>
      </c>
      <c r="B353" s="522" t="s">
        <v>918</v>
      </c>
      <c r="C353" s="520" t="s">
        <v>919</v>
      </c>
      <c r="D353" s="517" t="s">
        <v>1435</v>
      </c>
      <c r="E353" s="518">
        <v>6877.0499999999884</v>
      </c>
    </row>
    <row r="354" spans="1:5">
      <c r="A354" s="515">
        <v>306</v>
      </c>
      <c r="B354" s="522" t="s">
        <v>920</v>
      </c>
      <c r="C354" s="520" t="s">
        <v>921</v>
      </c>
      <c r="D354" s="517" t="s">
        <v>1435</v>
      </c>
      <c r="E354" s="518">
        <v>1056</v>
      </c>
    </row>
    <row r="355" spans="1:5" ht="22.5">
      <c r="A355" s="515">
        <v>307</v>
      </c>
      <c r="B355" s="522" t="s">
        <v>922</v>
      </c>
      <c r="C355" s="520" t="s">
        <v>923</v>
      </c>
      <c r="D355" s="517" t="s">
        <v>1435</v>
      </c>
      <c r="E355" s="518">
        <v>86707.28</v>
      </c>
    </row>
    <row r="356" spans="1:5" ht="67.5">
      <c r="A356" s="515">
        <v>308</v>
      </c>
      <c r="B356" s="522" t="s">
        <v>924</v>
      </c>
      <c r="C356" s="520" t="s">
        <v>925</v>
      </c>
      <c r="D356" s="517" t="s">
        <v>1435</v>
      </c>
      <c r="E356" s="518">
        <v>8619.5600000000031</v>
      </c>
    </row>
    <row r="357" spans="1:5">
      <c r="A357" s="515">
        <v>309</v>
      </c>
      <c r="B357" s="522" t="s">
        <v>926</v>
      </c>
      <c r="C357" s="520" t="s">
        <v>927</v>
      </c>
      <c r="D357" s="517" t="s">
        <v>1435</v>
      </c>
      <c r="E357" s="518">
        <v>63851.179999999993</v>
      </c>
    </row>
    <row r="358" spans="1:5" ht="22.5">
      <c r="A358" s="515">
        <v>310</v>
      </c>
      <c r="B358" s="522" t="s">
        <v>928</v>
      </c>
      <c r="C358" s="520" t="s">
        <v>929</v>
      </c>
      <c r="D358" s="517" t="s">
        <v>1435</v>
      </c>
      <c r="E358" s="518">
        <v>18688.249999999985</v>
      </c>
    </row>
    <row r="359" spans="1:5" ht="22.5">
      <c r="A359" s="515">
        <v>311</v>
      </c>
      <c r="B359" s="522" t="s">
        <v>930</v>
      </c>
      <c r="C359" s="520" t="s">
        <v>931</v>
      </c>
      <c r="D359" s="517" t="s">
        <v>1435</v>
      </c>
      <c r="E359" s="518">
        <v>66181.96000000037</v>
      </c>
    </row>
    <row r="360" spans="1:5" ht="22.5">
      <c r="A360" s="515">
        <v>312</v>
      </c>
      <c r="B360" s="522" t="s">
        <v>932</v>
      </c>
      <c r="C360" s="520" t="s">
        <v>933</v>
      </c>
      <c r="D360" s="517" t="s">
        <v>1435</v>
      </c>
      <c r="E360" s="530">
        <v>34321.5</v>
      </c>
    </row>
    <row r="361" spans="1:5" ht="33.75">
      <c r="A361" s="515">
        <v>313</v>
      </c>
      <c r="B361" s="522" t="s">
        <v>934</v>
      </c>
      <c r="C361" s="520" t="s">
        <v>935</v>
      </c>
      <c r="D361" s="517" t="s">
        <v>1435</v>
      </c>
      <c r="E361" s="518">
        <v>6880.4199999999983</v>
      </c>
    </row>
    <row r="362" spans="1:5" ht="33.75">
      <c r="A362" s="515">
        <v>314</v>
      </c>
      <c r="B362" s="522" t="s">
        <v>936</v>
      </c>
      <c r="C362" s="520" t="s">
        <v>937</v>
      </c>
      <c r="D362" s="517" t="s">
        <v>1435</v>
      </c>
      <c r="E362" s="518">
        <v>18891.919999999995</v>
      </c>
    </row>
    <row r="363" spans="1:5" ht="33.75">
      <c r="A363" s="515">
        <v>315</v>
      </c>
      <c r="B363" s="522" t="s">
        <v>938</v>
      </c>
      <c r="C363" s="520" t="s">
        <v>935</v>
      </c>
      <c r="D363" s="517" t="s">
        <v>1435</v>
      </c>
      <c r="E363" s="518">
        <v>6880.4199999999983</v>
      </c>
    </row>
    <row r="364" spans="1:5" ht="33.75">
      <c r="A364" s="515">
        <v>316</v>
      </c>
      <c r="B364" s="522" t="s">
        <v>939</v>
      </c>
      <c r="C364" s="520" t="s">
        <v>940</v>
      </c>
      <c r="D364" s="517" t="s">
        <v>1435</v>
      </c>
      <c r="E364" s="518">
        <v>6197.1699999999837</v>
      </c>
    </row>
    <row r="365" spans="1:5" ht="45">
      <c r="A365" s="515">
        <v>317</v>
      </c>
      <c r="B365" s="522" t="s">
        <v>941</v>
      </c>
      <c r="C365" s="520" t="s">
        <v>942</v>
      </c>
      <c r="D365" s="517" t="s">
        <v>1435</v>
      </c>
      <c r="E365" s="518">
        <v>17224.419999999925</v>
      </c>
    </row>
    <row r="366" spans="1:5" ht="33.75">
      <c r="A366" s="515">
        <v>318</v>
      </c>
      <c r="B366" s="522" t="s">
        <v>943</v>
      </c>
      <c r="C366" s="520" t="s">
        <v>944</v>
      </c>
      <c r="D366" s="517" t="s">
        <v>1435</v>
      </c>
      <c r="E366" s="518">
        <v>21450.179999999935</v>
      </c>
    </row>
    <row r="367" spans="1:5" ht="45">
      <c r="A367" s="515">
        <v>319</v>
      </c>
      <c r="B367" s="522" t="s">
        <v>945</v>
      </c>
      <c r="C367" s="520" t="s">
        <v>946</v>
      </c>
      <c r="D367" s="517" t="s">
        <v>1435</v>
      </c>
      <c r="E367" s="518">
        <v>27969.650000000023</v>
      </c>
    </row>
    <row r="368" spans="1:5" ht="56.25">
      <c r="A368" s="515">
        <v>320</v>
      </c>
      <c r="B368" s="522" t="s">
        <v>947</v>
      </c>
      <c r="C368" s="520" t="s">
        <v>948</v>
      </c>
      <c r="D368" s="517" t="s">
        <v>1435</v>
      </c>
      <c r="E368" s="518">
        <v>5269.8600000000151</v>
      </c>
    </row>
    <row r="369" spans="1:5" ht="22.5">
      <c r="A369" s="515">
        <v>321</v>
      </c>
      <c r="B369" s="522" t="s">
        <v>949</v>
      </c>
      <c r="C369" s="520" t="s">
        <v>950</v>
      </c>
      <c r="D369" s="517" t="s">
        <v>1435</v>
      </c>
      <c r="E369" s="518">
        <v>10244.020000000019</v>
      </c>
    </row>
    <row r="370" spans="1:5" ht="22.5">
      <c r="A370" s="515">
        <v>322</v>
      </c>
      <c r="B370" s="522" t="s">
        <v>951</v>
      </c>
      <c r="C370" s="520" t="s">
        <v>952</v>
      </c>
      <c r="D370" s="517" t="s">
        <v>1435</v>
      </c>
      <c r="E370" s="518">
        <v>3555.2399999999907</v>
      </c>
    </row>
    <row r="371" spans="1:5" ht="33.75">
      <c r="A371" s="515">
        <v>323</v>
      </c>
      <c r="B371" s="522" t="s">
        <v>953</v>
      </c>
      <c r="C371" s="520" t="s">
        <v>954</v>
      </c>
      <c r="D371" s="517" t="s">
        <v>1435</v>
      </c>
      <c r="E371" s="518">
        <v>11894.430000000051</v>
      </c>
    </row>
    <row r="372" spans="1:5" ht="22.5">
      <c r="A372" s="515">
        <v>324</v>
      </c>
      <c r="B372" s="522" t="s">
        <v>955</v>
      </c>
      <c r="C372" s="520" t="s">
        <v>956</v>
      </c>
      <c r="D372" s="517" t="s">
        <v>1435</v>
      </c>
      <c r="E372" s="518">
        <v>57258.25</v>
      </c>
    </row>
    <row r="373" spans="1:5" ht="22.5">
      <c r="A373" s="515">
        <v>325</v>
      </c>
      <c r="B373" s="522" t="s">
        <v>957</v>
      </c>
      <c r="C373" s="520" t="s">
        <v>958</v>
      </c>
      <c r="D373" s="517" t="s">
        <v>1435</v>
      </c>
      <c r="E373" s="518">
        <v>228752.95999999973</v>
      </c>
    </row>
    <row r="374" spans="1:5" ht="33.75">
      <c r="A374" s="515">
        <v>326</v>
      </c>
      <c r="B374" s="522" t="s">
        <v>959</v>
      </c>
      <c r="C374" s="520" t="s">
        <v>960</v>
      </c>
      <c r="D374" s="517" t="s">
        <v>1435</v>
      </c>
      <c r="E374" s="518">
        <v>20211.289999999972</v>
      </c>
    </row>
    <row r="375" spans="1:5" ht="33.75">
      <c r="A375" s="515">
        <v>327</v>
      </c>
      <c r="B375" s="522" t="s">
        <v>961</v>
      </c>
      <c r="C375" s="520" t="s">
        <v>962</v>
      </c>
      <c r="D375" s="517" t="s">
        <v>1435</v>
      </c>
      <c r="E375" s="518">
        <v>26933.230000000316</v>
      </c>
    </row>
    <row r="376" spans="1:5" ht="33.75">
      <c r="A376" s="515">
        <v>328</v>
      </c>
      <c r="B376" s="522" t="s">
        <v>963</v>
      </c>
      <c r="C376" s="520" t="s">
        <v>964</v>
      </c>
      <c r="D376" s="517" t="s">
        <v>1435</v>
      </c>
      <c r="E376" s="518">
        <v>15662.040000000005</v>
      </c>
    </row>
    <row r="377" spans="1:5" ht="22.5">
      <c r="A377" s="515">
        <v>329</v>
      </c>
      <c r="B377" s="522" t="s">
        <v>965</v>
      </c>
      <c r="C377" s="520" t="s">
        <v>966</v>
      </c>
      <c r="D377" s="517" t="s">
        <v>1435</v>
      </c>
      <c r="E377" s="530">
        <v>33780.5</v>
      </c>
    </row>
    <row r="378" spans="1:5" ht="33.75">
      <c r="A378" s="515">
        <v>330</v>
      </c>
      <c r="B378" s="522" t="s">
        <v>967</v>
      </c>
      <c r="C378" s="520" t="s">
        <v>968</v>
      </c>
      <c r="D378" s="517" t="s">
        <v>1435</v>
      </c>
      <c r="E378" s="530">
        <v>43746.02</v>
      </c>
    </row>
    <row r="379" spans="1:5">
      <c r="A379" s="515">
        <v>331</v>
      </c>
      <c r="B379" s="522" t="s">
        <v>969</v>
      </c>
      <c r="C379" s="520" t="s">
        <v>970</v>
      </c>
      <c r="D379" s="517" t="s">
        <v>1435</v>
      </c>
      <c r="E379" s="518">
        <v>23643.230000000069</v>
      </c>
    </row>
    <row r="380" spans="1:5">
      <c r="A380" s="515">
        <v>332</v>
      </c>
      <c r="B380" s="522" t="s">
        <v>971</v>
      </c>
      <c r="C380" s="520" t="s">
        <v>972</v>
      </c>
      <c r="D380" s="517" t="s">
        <v>1435</v>
      </c>
      <c r="E380" s="518">
        <v>44269.699999999837</v>
      </c>
    </row>
    <row r="381" spans="1:5" ht="33.75">
      <c r="A381" s="515">
        <v>333</v>
      </c>
      <c r="B381" s="522" t="s">
        <v>973</v>
      </c>
      <c r="C381" s="520" t="s">
        <v>974</v>
      </c>
      <c r="D381" s="517" t="s">
        <v>1435</v>
      </c>
      <c r="E381" s="530">
        <v>11602.41</v>
      </c>
    </row>
    <row r="382" spans="1:5" ht="22.5">
      <c r="A382" s="515">
        <v>334</v>
      </c>
      <c r="B382" s="522" t="s">
        <v>975</v>
      </c>
      <c r="C382" s="520" t="s">
        <v>976</v>
      </c>
      <c r="D382" s="517" t="s">
        <v>1435</v>
      </c>
      <c r="E382" s="518">
        <v>31428.699999999895</v>
      </c>
    </row>
    <row r="383" spans="1:5" ht="22.5">
      <c r="A383" s="515">
        <v>335</v>
      </c>
      <c r="B383" s="522" t="s">
        <v>977</v>
      </c>
      <c r="C383" s="520" t="s">
        <v>978</v>
      </c>
      <c r="D383" s="517" t="s">
        <v>1435</v>
      </c>
      <c r="E383" s="518">
        <v>34142.260000000009</v>
      </c>
    </row>
    <row r="384" spans="1:5" ht="22.5">
      <c r="A384" s="515">
        <v>336</v>
      </c>
      <c r="B384" s="522" t="s">
        <v>979</v>
      </c>
      <c r="C384" s="520" t="s">
        <v>980</v>
      </c>
      <c r="D384" s="517" t="s">
        <v>1435</v>
      </c>
      <c r="E384" s="518">
        <v>20664.729999999981</v>
      </c>
    </row>
    <row r="385" spans="1:5" ht="33.75">
      <c r="A385" s="515">
        <v>337</v>
      </c>
      <c r="B385" s="522" t="s">
        <v>981</v>
      </c>
      <c r="C385" s="520" t="s">
        <v>982</v>
      </c>
      <c r="D385" s="517" t="s">
        <v>1435</v>
      </c>
      <c r="E385" s="518">
        <v>13623.570000000007</v>
      </c>
    </row>
    <row r="386" spans="1:5" ht="33.75">
      <c r="A386" s="515">
        <v>338</v>
      </c>
      <c r="B386" s="522" t="s">
        <v>983</v>
      </c>
      <c r="C386" s="520" t="s">
        <v>984</v>
      </c>
      <c r="D386" s="517" t="s">
        <v>1435</v>
      </c>
      <c r="E386" s="518">
        <v>172208.14999999991</v>
      </c>
    </row>
    <row r="387" spans="1:5" ht="33.75">
      <c r="A387" s="515">
        <v>339</v>
      </c>
      <c r="B387" s="522" t="s">
        <v>985</v>
      </c>
      <c r="C387" s="520" t="s">
        <v>986</v>
      </c>
      <c r="D387" s="517" t="s">
        <v>1435</v>
      </c>
      <c r="E387" s="518">
        <v>20638.220000000045</v>
      </c>
    </row>
    <row r="388" spans="1:5" ht="33.75">
      <c r="A388" s="515">
        <v>340</v>
      </c>
      <c r="B388" s="522" t="s">
        <v>987</v>
      </c>
      <c r="C388" s="520" t="s">
        <v>988</v>
      </c>
      <c r="D388" s="517" t="s">
        <v>1435</v>
      </c>
      <c r="E388" s="518">
        <v>402212.53</v>
      </c>
    </row>
    <row r="389" spans="1:5" ht="22.5">
      <c r="A389" s="515">
        <v>341</v>
      </c>
      <c r="B389" s="522" t="s">
        <v>989</v>
      </c>
      <c r="C389" s="520" t="s">
        <v>990</v>
      </c>
      <c r="D389" s="517" t="s">
        <v>1435</v>
      </c>
      <c r="E389" s="518">
        <v>298752.86</v>
      </c>
    </row>
    <row r="390" spans="1:5" ht="33.75">
      <c r="A390" s="515">
        <v>342</v>
      </c>
      <c r="B390" s="522" t="s">
        <v>991</v>
      </c>
      <c r="C390" s="520" t="s">
        <v>992</v>
      </c>
      <c r="D390" s="517" t="s">
        <v>1435</v>
      </c>
      <c r="E390" s="518">
        <v>95573.339999999851</v>
      </c>
    </row>
    <row r="391" spans="1:5" ht="22.5">
      <c r="A391" s="515">
        <v>343</v>
      </c>
      <c r="B391" s="522" t="s">
        <v>993</v>
      </c>
      <c r="C391" s="520" t="s">
        <v>994</v>
      </c>
      <c r="D391" s="517" t="s">
        <v>1435</v>
      </c>
      <c r="E391" s="518">
        <v>428684.80999999988</v>
      </c>
    </row>
    <row r="392" spans="1:5" ht="22.5">
      <c r="A392" s="515">
        <v>344</v>
      </c>
      <c r="B392" s="522" t="s">
        <v>995</v>
      </c>
      <c r="C392" s="520" t="s">
        <v>996</v>
      </c>
      <c r="D392" s="517" t="s">
        <v>1435</v>
      </c>
      <c r="E392" s="518">
        <v>49284.200000000019</v>
      </c>
    </row>
    <row r="393" spans="1:5" ht="22.5">
      <c r="A393" s="515">
        <v>345</v>
      </c>
      <c r="B393" s="522" t="s">
        <v>997</v>
      </c>
      <c r="C393" s="520" t="s">
        <v>998</v>
      </c>
      <c r="D393" s="517" t="s">
        <v>1435</v>
      </c>
      <c r="E393" s="530">
        <v>80447.75999999998</v>
      </c>
    </row>
    <row r="394" spans="1:5">
      <c r="A394" s="515">
        <v>346</v>
      </c>
      <c r="B394" s="522" t="s">
        <v>999</v>
      </c>
      <c r="C394" s="520" t="s">
        <v>1000</v>
      </c>
      <c r="D394" s="517" t="s">
        <v>1435</v>
      </c>
      <c r="E394" s="530">
        <v>67477.23</v>
      </c>
    </row>
    <row r="395" spans="1:5" ht="22.5">
      <c r="A395" s="515">
        <v>347</v>
      </c>
      <c r="B395" s="522" t="s">
        <v>1001</v>
      </c>
      <c r="C395" s="520" t="s">
        <v>1002</v>
      </c>
      <c r="D395" s="517" t="s">
        <v>1435</v>
      </c>
      <c r="E395" s="518">
        <v>65916.519999999829</v>
      </c>
    </row>
    <row r="396" spans="1:5" ht="22.5">
      <c r="A396" s="515">
        <v>348</v>
      </c>
      <c r="B396" s="522" t="s">
        <v>1003</v>
      </c>
      <c r="C396" s="520" t="s">
        <v>1004</v>
      </c>
      <c r="D396" s="517" t="s">
        <v>1435</v>
      </c>
      <c r="E396" s="518">
        <v>36175.600000000137</v>
      </c>
    </row>
    <row r="397" spans="1:5" ht="33.75">
      <c r="A397" s="515">
        <v>349</v>
      </c>
      <c r="B397" s="522" t="s">
        <v>1005</v>
      </c>
      <c r="C397" s="520" t="s">
        <v>1006</v>
      </c>
      <c r="D397" s="517" t="s">
        <v>1435</v>
      </c>
      <c r="E397" s="518">
        <v>509448.24000000011</v>
      </c>
    </row>
    <row r="398" spans="1:5" ht="56.25">
      <c r="A398" s="515">
        <v>350</v>
      </c>
      <c r="B398" s="522" t="s">
        <v>1007</v>
      </c>
      <c r="C398" s="520" t="s">
        <v>1008</v>
      </c>
      <c r="D398" s="517" t="s">
        <v>1435</v>
      </c>
      <c r="E398" s="518">
        <v>19641.030000000028</v>
      </c>
    </row>
    <row r="399" spans="1:5" ht="22.5">
      <c r="A399" s="515">
        <v>351</v>
      </c>
      <c r="B399" s="522" t="s">
        <v>1009</v>
      </c>
      <c r="C399" s="520" t="s">
        <v>1010</v>
      </c>
      <c r="D399" s="517" t="s">
        <v>1435</v>
      </c>
      <c r="E399" s="518">
        <v>1425904.83</v>
      </c>
    </row>
    <row r="400" spans="1:5" ht="22.5">
      <c r="A400" s="515">
        <v>352</v>
      </c>
      <c r="B400" s="522" t="s">
        <v>1011</v>
      </c>
      <c r="C400" s="520" t="s">
        <v>1012</v>
      </c>
      <c r="D400" s="517" t="s">
        <v>1435</v>
      </c>
      <c r="E400" s="518">
        <v>17768.760000000017</v>
      </c>
    </row>
    <row r="401" spans="1:5" ht="22.5">
      <c r="A401" s="515">
        <v>353</v>
      </c>
      <c r="B401" s="522" t="s">
        <v>1013</v>
      </c>
      <c r="C401" s="520" t="s">
        <v>1014</v>
      </c>
      <c r="D401" s="517" t="s">
        <v>1435</v>
      </c>
      <c r="E401" s="518">
        <v>28298.22</v>
      </c>
    </row>
    <row r="402" spans="1:5" ht="22.5">
      <c r="A402" s="515">
        <v>354</v>
      </c>
      <c r="B402" s="522" t="s">
        <v>1015</v>
      </c>
      <c r="C402" s="520" t="s">
        <v>1016</v>
      </c>
      <c r="D402" s="517" t="s">
        <v>1435</v>
      </c>
      <c r="E402" s="518">
        <v>52151.739999999983</v>
      </c>
    </row>
    <row r="403" spans="1:5">
      <c r="A403" s="515">
        <v>355</v>
      </c>
      <c r="B403" s="522" t="s">
        <v>1017</v>
      </c>
      <c r="C403" s="520" t="s">
        <v>1018</v>
      </c>
      <c r="D403" s="517" t="s">
        <v>1435</v>
      </c>
      <c r="E403" s="518">
        <v>78389.349999999977</v>
      </c>
    </row>
    <row r="404" spans="1:5" ht="33.75">
      <c r="A404" s="515">
        <v>356</v>
      </c>
      <c r="B404" s="522" t="s">
        <v>1019</v>
      </c>
      <c r="C404" s="520" t="s">
        <v>1020</v>
      </c>
      <c r="D404" s="517" t="s">
        <v>1435</v>
      </c>
      <c r="E404" s="518">
        <v>3906.8899999999994</v>
      </c>
    </row>
    <row r="405" spans="1:5" ht="22.5">
      <c r="A405" s="515">
        <v>357</v>
      </c>
      <c r="B405" s="522" t="s">
        <v>1021</v>
      </c>
      <c r="C405" s="520" t="s">
        <v>1022</v>
      </c>
      <c r="D405" s="517" t="s">
        <v>1435</v>
      </c>
      <c r="E405" s="518">
        <v>3992.2000000000116</v>
      </c>
    </row>
    <row r="406" spans="1:5" ht="22.5">
      <c r="A406" s="515">
        <v>358</v>
      </c>
      <c r="B406" s="522" t="s">
        <v>1023</v>
      </c>
      <c r="C406" s="520" t="s">
        <v>1024</v>
      </c>
      <c r="D406" s="517" t="s">
        <v>1435</v>
      </c>
      <c r="E406" s="518">
        <v>4607.140000000014</v>
      </c>
    </row>
    <row r="407" spans="1:5">
      <c r="A407" s="515">
        <v>359</v>
      </c>
      <c r="B407" s="522" t="s">
        <v>1025</v>
      </c>
      <c r="C407" s="520" t="s">
        <v>1026</v>
      </c>
      <c r="D407" s="517" t="s">
        <v>1435</v>
      </c>
      <c r="E407" s="518">
        <v>18481.999999999971</v>
      </c>
    </row>
    <row r="408" spans="1:5" ht="33.75">
      <c r="A408" s="515">
        <v>360</v>
      </c>
      <c r="B408" s="522" t="s">
        <v>1027</v>
      </c>
      <c r="C408" s="520" t="s">
        <v>1028</v>
      </c>
      <c r="D408" s="517" t="s">
        <v>1435</v>
      </c>
      <c r="E408" s="518">
        <v>5104.1700000000019</v>
      </c>
    </row>
    <row r="409" spans="1:5" ht="22.5">
      <c r="A409" s="515">
        <v>361</v>
      </c>
      <c r="B409" s="522" t="s">
        <v>1029</v>
      </c>
      <c r="C409" s="520" t="s">
        <v>1030</v>
      </c>
      <c r="D409" s="517" t="s">
        <v>1435</v>
      </c>
      <c r="E409" s="518">
        <v>23146.310000000056</v>
      </c>
    </row>
    <row r="410" spans="1:5" ht="22.5">
      <c r="A410" s="515">
        <v>362</v>
      </c>
      <c r="B410" s="522" t="s">
        <v>1031</v>
      </c>
      <c r="C410" s="520" t="s">
        <v>1032</v>
      </c>
      <c r="D410" s="517" t="s">
        <v>1435</v>
      </c>
      <c r="E410" s="518">
        <v>18819.839999999967</v>
      </c>
    </row>
    <row r="411" spans="1:5" ht="22.5">
      <c r="A411" s="515">
        <v>363</v>
      </c>
      <c r="B411" s="522" t="s">
        <v>1033</v>
      </c>
      <c r="C411" s="520" t="s">
        <v>1034</v>
      </c>
      <c r="D411" s="517" t="s">
        <v>1435</v>
      </c>
      <c r="E411" s="531">
        <v>270959.92</v>
      </c>
    </row>
    <row r="412" spans="1:5" ht="33.75">
      <c r="A412" s="515">
        <v>364</v>
      </c>
      <c r="B412" s="522" t="s">
        <v>1035</v>
      </c>
      <c r="C412" s="520" t="s">
        <v>1036</v>
      </c>
      <c r="D412" s="517" t="s">
        <v>1435</v>
      </c>
      <c r="E412" s="518">
        <v>4072533.8700000006</v>
      </c>
    </row>
    <row r="413" spans="1:5" ht="22.5">
      <c r="A413" s="515">
        <v>365</v>
      </c>
      <c r="B413" s="522" t="s">
        <v>1037</v>
      </c>
      <c r="C413" s="520" t="s">
        <v>1038</v>
      </c>
      <c r="D413" s="517" t="s">
        <v>1435</v>
      </c>
      <c r="E413" s="518">
        <v>993251.48</v>
      </c>
    </row>
    <row r="414" spans="1:5" ht="22.5">
      <c r="A414" s="515">
        <v>366</v>
      </c>
      <c r="B414" s="522" t="s">
        <v>1039</v>
      </c>
      <c r="C414" s="520" t="s">
        <v>1040</v>
      </c>
      <c r="D414" s="517" t="s">
        <v>1435</v>
      </c>
      <c r="E414" s="518">
        <v>393921.86</v>
      </c>
    </row>
    <row r="415" spans="1:5" ht="33.75">
      <c r="A415" s="515">
        <v>367</v>
      </c>
      <c r="B415" s="522" t="s">
        <v>1041</v>
      </c>
      <c r="C415" s="520" t="s">
        <v>1042</v>
      </c>
      <c r="D415" s="517" t="s">
        <v>1435</v>
      </c>
      <c r="E415" s="518">
        <v>454613.52</v>
      </c>
    </row>
    <row r="416" spans="1:5">
      <c r="A416" s="515">
        <v>368</v>
      </c>
      <c r="B416" s="522" t="s">
        <v>771</v>
      </c>
      <c r="C416" s="520" t="s">
        <v>771</v>
      </c>
      <c r="D416" s="517" t="s">
        <v>1435</v>
      </c>
      <c r="E416" s="518">
        <v>761923.9</v>
      </c>
    </row>
    <row r="417" spans="1:8" ht="22.5">
      <c r="A417" s="515">
        <v>369</v>
      </c>
      <c r="B417" s="522" t="s">
        <v>1043</v>
      </c>
      <c r="C417" s="520" t="s">
        <v>1044</v>
      </c>
      <c r="D417" s="517" t="s">
        <v>1435</v>
      </c>
      <c r="E417" s="518">
        <v>287817.28198275866</v>
      </c>
    </row>
    <row r="418" spans="1:8" ht="33.75">
      <c r="A418" s="515">
        <v>370</v>
      </c>
      <c r="B418" s="522" t="s">
        <v>1045</v>
      </c>
      <c r="C418" s="520" t="s">
        <v>1046</v>
      </c>
      <c r="D418" s="517" t="s">
        <v>1435</v>
      </c>
      <c r="E418" s="518">
        <v>1187378.92</v>
      </c>
    </row>
    <row r="419" spans="1:8" ht="33.75">
      <c r="A419" s="515">
        <v>371</v>
      </c>
      <c r="B419" s="522" t="s">
        <v>1047</v>
      </c>
      <c r="C419" s="520" t="s">
        <v>1048</v>
      </c>
      <c r="D419" s="517" t="s">
        <v>1435</v>
      </c>
      <c r="E419" s="518">
        <v>11516.32</v>
      </c>
    </row>
    <row r="420" spans="1:8">
      <c r="A420" s="515">
        <v>372</v>
      </c>
      <c r="B420" s="522" t="s">
        <v>1049</v>
      </c>
      <c r="C420" s="520" t="s">
        <v>1050</v>
      </c>
      <c r="D420" s="517" t="s">
        <v>1435</v>
      </c>
      <c r="E420" s="518">
        <v>247722.26267241381</v>
      </c>
    </row>
    <row r="421" spans="1:8" ht="22.5">
      <c r="A421" s="515">
        <v>373</v>
      </c>
      <c r="B421" s="522" t="s">
        <v>1051</v>
      </c>
      <c r="C421" s="520" t="s">
        <v>1052</v>
      </c>
      <c r="D421" s="517" t="s">
        <v>1435</v>
      </c>
      <c r="E421" s="518">
        <v>948574.6</v>
      </c>
    </row>
    <row r="422" spans="1:8" ht="22.5">
      <c r="A422" s="515">
        <v>374</v>
      </c>
      <c r="B422" s="522" t="s">
        <v>1053</v>
      </c>
      <c r="C422" s="520" t="s">
        <v>1054</v>
      </c>
      <c r="D422" s="517" t="s">
        <v>1435</v>
      </c>
      <c r="E422" s="518">
        <v>1709592.19</v>
      </c>
    </row>
    <row r="423" spans="1:8" ht="22.5">
      <c r="A423" s="515">
        <v>375</v>
      </c>
      <c r="B423" s="522" t="s">
        <v>1055</v>
      </c>
      <c r="C423" s="520" t="s">
        <v>1056</v>
      </c>
      <c r="D423" s="517" t="s">
        <v>1435</v>
      </c>
      <c r="E423" s="518">
        <v>179021.71000000008</v>
      </c>
    </row>
    <row r="424" spans="1:8" ht="22.5">
      <c r="A424" s="515">
        <v>376</v>
      </c>
      <c r="B424" s="522" t="s">
        <v>1057</v>
      </c>
      <c r="C424" s="520" t="s">
        <v>1058</v>
      </c>
      <c r="D424" s="517" t="s">
        <v>1435</v>
      </c>
      <c r="E424" s="518">
        <v>409968.0299999998</v>
      </c>
    </row>
    <row r="425" spans="1:8" ht="22.5">
      <c r="A425" s="515">
        <v>377</v>
      </c>
      <c r="B425" s="522" t="s">
        <v>1059</v>
      </c>
      <c r="C425" s="520" t="s">
        <v>1060</v>
      </c>
      <c r="D425" s="517" t="s">
        <v>1435</v>
      </c>
      <c r="E425" s="518">
        <v>373378.76</v>
      </c>
    </row>
    <row r="426" spans="1:8" ht="33.75">
      <c r="A426" s="515">
        <v>378</v>
      </c>
      <c r="B426" s="522" t="s">
        <v>1061</v>
      </c>
      <c r="C426" s="516" t="s">
        <v>1062</v>
      </c>
      <c r="D426" s="517" t="s">
        <v>1435</v>
      </c>
      <c r="E426" s="518">
        <v>7829.46</v>
      </c>
      <c r="F426" s="502"/>
      <c r="G426" s="502"/>
      <c r="H426" s="502"/>
    </row>
    <row r="427" spans="1:8" s="504" customFormat="1">
      <c r="A427" s="515"/>
      <c r="B427" s="522"/>
      <c r="C427" s="516"/>
      <c r="D427" s="517"/>
      <c r="E427" s="518"/>
      <c r="F427" s="502"/>
      <c r="G427" s="502"/>
      <c r="H427" s="502"/>
    </row>
    <row r="428" spans="1:8" ht="45">
      <c r="A428" s="515">
        <v>379</v>
      </c>
      <c r="B428" s="503" t="s">
        <v>1403</v>
      </c>
      <c r="C428" s="516" t="s">
        <v>1434</v>
      </c>
      <c r="D428" s="517" t="s">
        <v>1435</v>
      </c>
      <c r="E428" s="498">
        <v>4450000</v>
      </c>
      <c r="F428" s="501">
        <v>4448984.45</v>
      </c>
      <c r="G428" s="503" t="s">
        <v>1399</v>
      </c>
      <c r="H428" s="503" t="s">
        <v>1403</v>
      </c>
    </row>
    <row r="429" spans="1:8" ht="33.75">
      <c r="A429" s="515">
        <v>380</v>
      </c>
      <c r="B429" s="517" t="s">
        <v>1436</v>
      </c>
      <c r="C429" s="516" t="s">
        <v>1437</v>
      </c>
      <c r="D429" s="517" t="s">
        <v>1435</v>
      </c>
      <c r="E429" s="498">
        <v>51421.919999999998</v>
      </c>
    </row>
    <row r="430" spans="1:8" ht="33.75">
      <c r="A430" s="515">
        <v>381</v>
      </c>
      <c r="B430" s="517" t="s">
        <v>1436</v>
      </c>
      <c r="C430" s="516" t="s">
        <v>1438</v>
      </c>
      <c r="D430" s="517" t="s">
        <v>1435</v>
      </c>
      <c r="E430" s="498">
        <v>317744.31</v>
      </c>
    </row>
    <row r="431" spans="1:8" ht="33.75">
      <c r="A431" s="515">
        <v>382</v>
      </c>
      <c r="B431" s="517" t="s">
        <v>1436</v>
      </c>
      <c r="C431" s="516" t="s">
        <v>1243</v>
      </c>
      <c r="D431" s="517" t="s">
        <v>1435</v>
      </c>
      <c r="E431" s="498">
        <v>90930.5</v>
      </c>
    </row>
    <row r="432" spans="1:8" ht="45">
      <c r="A432" s="515">
        <v>383</v>
      </c>
      <c r="B432" s="517" t="s">
        <v>1436</v>
      </c>
      <c r="C432" s="516" t="s">
        <v>1439</v>
      </c>
      <c r="D432" s="517" t="s">
        <v>1435</v>
      </c>
      <c r="E432" s="498">
        <v>196309.52</v>
      </c>
    </row>
    <row r="433" spans="1:5" ht="15.75">
      <c r="A433" s="587" t="s">
        <v>1063</v>
      </c>
      <c r="B433" s="587"/>
      <c r="C433" s="587"/>
      <c r="D433" s="587"/>
      <c r="E433" s="523">
        <v>128285509.34465519</v>
      </c>
    </row>
    <row r="434" spans="1:5" ht="15.75">
      <c r="A434" s="582" t="s">
        <v>1244</v>
      </c>
      <c r="B434" s="583"/>
      <c r="C434" s="583"/>
      <c r="D434" s="583"/>
      <c r="E434" s="526">
        <v>149060000.00465518</v>
      </c>
    </row>
    <row r="438" spans="1:5">
      <c r="A438" s="504"/>
      <c r="B438" s="504"/>
      <c r="C438" s="504"/>
      <c r="D438" s="504"/>
      <c r="E438" s="504"/>
    </row>
    <row r="442" spans="1:5">
      <c r="A442" s="504"/>
      <c r="B442" s="504"/>
      <c r="C442" s="504"/>
      <c r="D442" s="504"/>
      <c r="E442" s="504"/>
    </row>
    <row r="444" spans="1:5">
      <c r="A444" s="504"/>
      <c r="B444" s="504"/>
      <c r="C444" s="504"/>
      <c r="D444" s="504"/>
      <c r="E444" s="504"/>
    </row>
    <row r="445" spans="1:5">
      <c r="A445" s="504"/>
      <c r="B445" s="504"/>
      <c r="C445" s="504"/>
      <c r="D445" s="504"/>
      <c r="E445" s="504"/>
    </row>
    <row r="446" spans="1:5">
      <c r="A446" s="504"/>
      <c r="B446" s="504"/>
      <c r="C446" s="504"/>
      <c r="D446" s="504"/>
      <c r="E446" s="504"/>
    </row>
    <row r="447" spans="1:5">
      <c r="A447" s="504"/>
      <c r="B447" s="504"/>
      <c r="C447" s="504"/>
      <c r="D447" s="504"/>
      <c r="E447" s="504"/>
    </row>
    <row r="448" spans="1:5">
      <c r="A448" s="504"/>
      <c r="B448" s="504"/>
      <c r="C448" s="504"/>
      <c r="D448" s="504"/>
      <c r="E448" s="504"/>
    </row>
    <row r="449" spans="1:5">
      <c r="A449" s="504"/>
      <c r="B449" s="504"/>
      <c r="C449" s="504"/>
      <c r="D449" s="504"/>
      <c r="E449" s="504"/>
    </row>
  </sheetData>
  <mergeCells count="7">
    <mergeCell ref="A434:D434"/>
    <mergeCell ref="A1:D1"/>
    <mergeCell ref="A2:D2"/>
    <mergeCell ref="A4:D4"/>
    <mergeCell ref="A26:D26"/>
    <mergeCell ref="A47:D47"/>
    <mergeCell ref="A433:D433"/>
  </mergeCells>
  <hyperlinks>
    <hyperlink ref="E5" location="'CARATULA OFICIAL'!J40" display="ANEXO 17"/>
  </hyperlinks>
  <pageMargins left="0.23622047244094491" right="0.23622047244094491" top="0.74803149606299213" bottom="0.74803149606299213" header="0.31496062992125984" footer="0.31496062992125984"/>
  <pageSetup scale="70" fitToHeight="0" orientation="landscape" r:id="rId1"/>
  <rowBreaks count="2" manualBreakCount="2">
    <brk id="410" max="7" man="1"/>
    <brk id="427" max="16383" man="1"/>
  </rowBreaks>
</worksheet>
</file>

<file path=xl/worksheets/sheet2.xml><?xml version="1.0" encoding="utf-8"?>
<worksheet xmlns="http://schemas.openxmlformats.org/spreadsheetml/2006/main" xmlns:r="http://schemas.openxmlformats.org/officeDocument/2006/relationships">
  <sheetPr codeName="Hoja7"/>
  <dimension ref="A1:K109"/>
  <sheetViews>
    <sheetView view="pageBreakPreview" topLeftCell="E1" zoomScale="80" zoomScaleNormal="75" zoomScaleSheetLayoutView="80" workbookViewId="0">
      <selection activeCell="K25" sqref="K25"/>
    </sheetView>
  </sheetViews>
  <sheetFormatPr baseColWidth="10" defaultRowHeight="15.75"/>
  <cols>
    <col min="1" max="1" width="12.5703125" style="20" bestFit="1" customWidth="1"/>
    <col min="2" max="2" width="44.85546875" style="13" customWidth="1"/>
    <col min="3" max="3" width="24.5703125" style="20" customWidth="1"/>
    <col min="4" max="4" width="18" style="20" customWidth="1"/>
    <col min="5" max="5" width="15" style="8" customWidth="1"/>
    <col min="6" max="6" width="19.85546875" style="8" customWidth="1"/>
    <col min="7" max="7" width="18.42578125" style="8" customWidth="1"/>
    <col min="8" max="8" width="18.85546875" style="8" customWidth="1"/>
    <col min="9" max="9" width="24.5703125" style="8" customWidth="1"/>
    <col min="10" max="10" width="25" style="8" customWidth="1"/>
    <col min="11" max="11" width="20.28515625" style="8" customWidth="1"/>
    <col min="12" max="16384" width="11.42578125" style="8"/>
  </cols>
  <sheetData>
    <row r="1" spans="1:10" ht="18.75">
      <c r="A1" s="554" t="s">
        <v>10</v>
      </c>
      <c r="B1" s="554"/>
      <c r="C1" s="554"/>
      <c r="D1" s="554"/>
      <c r="E1" s="554"/>
      <c r="F1" s="554"/>
      <c r="G1" s="554"/>
      <c r="H1" s="554"/>
      <c r="I1" s="554"/>
      <c r="J1" s="554"/>
    </row>
    <row r="2" spans="1:10" ht="18.75">
      <c r="A2" s="554" t="s">
        <v>0</v>
      </c>
      <c r="B2" s="554"/>
      <c r="C2" s="554"/>
      <c r="D2" s="554"/>
      <c r="E2" s="554"/>
      <c r="F2" s="554"/>
      <c r="G2" s="554"/>
      <c r="H2" s="554"/>
      <c r="I2" s="554"/>
      <c r="J2" s="554"/>
    </row>
    <row r="3" spans="1:10">
      <c r="A3" s="492"/>
    </row>
    <row r="4" spans="1:10" ht="18.75">
      <c r="A4" s="554" t="s">
        <v>312</v>
      </c>
      <c r="B4" s="554"/>
      <c r="C4" s="554"/>
      <c r="D4" s="554"/>
      <c r="E4" s="554"/>
      <c r="F4" s="554"/>
      <c r="G4" s="554"/>
      <c r="H4" s="554"/>
      <c r="I4" s="554"/>
      <c r="J4" s="554"/>
    </row>
    <row r="5" spans="1:10">
      <c r="A5" s="486"/>
      <c r="B5" s="289"/>
      <c r="C5" s="486"/>
      <c r="D5" s="486"/>
      <c r="E5" s="486"/>
      <c r="F5" s="486"/>
    </row>
    <row r="6" spans="1:10">
      <c r="B6" s="290"/>
    </row>
    <row r="7" spans="1:10" ht="32.25" hidden="1" customHeight="1">
      <c r="A7" s="167" t="s">
        <v>229</v>
      </c>
      <c r="B7" s="167" t="s">
        <v>158</v>
      </c>
      <c r="C7" s="167" t="s">
        <v>16</v>
      </c>
      <c r="D7" s="167" t="s">
        <v>17</v>
      </c>
      <c r="E7" s="36" t="s">
        <v>2</v>
      </c>
      <c r="F7" s="36" t="s">
        <v>8</v>
      </c>
      <c r="G7" s="36" t="s">
        <v>159</v>
      </c>
    </row>
    <row r="8" spans="1:10" ht="36.75" hidden="1" customHeight="1">
      <c r="A8" s="144">
        <v>1</v>
      </c>
      <c r="B8" s="287" t="s">
        <v>287</v>
      </c>
      <c r="C8" s="165" t="s">
        <v>161</v>
      </c>
      <c r="D8" s="145"/>
      <c r="E8" s="65"/>
      <c r="F8" s="65"/>
      <c r="G8" s="71"/>
    </row>
    <row r="9" spans="1:10" ht="30.75" hidden="1" customHeight="1">
      <c r="A9" s="146">
        <v>2</v>
      </c>
      <c r="B9" s="288" t="s">
        <v>288</v>
      </c>
      <c r="C9" s="166" t="s">
        <v>90</v>
      </c>
      <c r="D9" s="147"/>
      <c r="E9" s="65"/>
      <c r="F9" s="65"/>
      <c r="G9" s="71"/>
    </row>
    <row r="10" spans="1:10" ht="30.75" hidden="1" customHeight="1">
      <c r="A10" s="144">
        <v>3</v>
      </c>
      <c r="B10" s="287" t="s">
        <v>289</v>
      </c>
      <c r="C10" s="165" t="s">
        <v>90</v>
      </c>
      <c r="D10" s="145"/>
      <c r="E10" s="65"/>
      <c r="F10" s="65"/>
      <c r="G10" s="71"/>
    </row>
    <row r="11" spans="1:10" ht="51.75" hidden="1" customHeight="1">
      <c r="A11" s="146">
        <v>4</v>
      </c>
      <c r="B11" s="288" t="s">
        <v>290</v>
      </c>
      <c r="C11" s="166" t="s">
        <v>48</v>
      </c>
      <c r="D11" s="147"/>
      <c r="E11" s="7"/>
      <c r="F11" s="7"/>
      <c r="G11" s="70"/>
    </row>
    <row r="12" spans="1:10" ht="52.5" hidden="1" customHeight="1">
      <c r="A12" s="144">
        <v>5</v>
      </c>
      <c r="B12" s="287" t="s">
        <v>225</v>
      </c>
      <c r="C12" s="165" t="s">
        <v>174</v>
      </c>
      <c r="D12" s="145"/>
      <c r="E12" s="65"/>
      <c r="F12" s="65"/>
      <c r="G12" s="71"/>
    </row>
    <row r="13" spans="1:10" ht="52.5" hidden="1" customHeight="1">
      <c r="A13" s="146">
        <v>6</v>
      </c>
      <c r="B13" s="288" t="s">
        <v>291</v>
      </c>
      <c r="C13" s="166" t="s">
        <v>292</v>
      </c>
      <c r="D13" s="147"/>
      <c r="E13" s="65"/>
      <c r="F13" s="65"/>
      <c r="G13" s="71"/>
    </row>
    <row r="14" spans="1:10" ht="54.75" hidden="1" customHeight="1">
      <c r="A14" s="144">
        <v>7</v>
      </c>
      <c r="B14" s="287" t="s">
        <v>293</v>
      </c>
      <c r="C14" s="165" t="s">
        <v>294</v>
      </c>
      <c r="D14" s="145"/>
      <c r="E14" s="65"/>
      <c r="F14" s="65"/>
      <c r="G14" s="71"/>
    </row>
    <row r="15" spans="1:10" ht="49.5" hidden="1" customHeight="1">
      <c r="A15" s="146">
        <v>8</v>
      </c>
      <c r="B15" s="288" t="s">
        <v>295</v>
      </c>
      <c r="C15" s="166" t="s">
        <v>163</v>
      </c>
      <c r="D15" s="147"/>
      <c r="E15" s="65"/>
      <c r="F15" s="65"/>
      <c r="G15" s="71"/>
    </row>
    <row r="16" spans="1:10" ht="42" hidden="1" customHeight="1">
      <c r="A16" s="144">
        <v>9</v>
      </c>
      <c r="B16" s="287" t="s">
        <v>296</v>
      </c>
      <c r="C16" s="165" t="s">
        <v>297</v>
      </c>
      <c r="D16" s="145"/>
      <c r="E16" s="65"/>
      <c r="F16" s="65"/>
      <c r="G16" s="71"/>
    </row>
    <row r="17" spans="1:11" ht="39.75" hidden="1" customHeight="1">
      <c r="A17" s="146">
        <v>10</v>
      </c>
      <c r="B17" s="288" t="s">
        <v>298</v>
      </c>
      <c r="C17" s="166" t="s">
        <v>297</v>
      </c>
      <c r="D17" s="147"/>
      <c r="E17" s="65"/>
      <c r="F17" s="65"/>
      <c r="G17" s="71"/>
    </row>
    <row r="18" spans="1:11" ht="30.75" hidden="1" customHeight="1">
      <c r="A18" s="144"/>
      <c r="B18" s="287" t="s">
        <v>299</v>
      </c>
      <c r="C18" s="145"/>
      <c r="D18" s="145"/>
      <c r="E18" s="65"/>
      <c r="F18" s="65"/>
      <c r="G18" s="71"/>
    </row>
    <row r="19" spans="1:11" ht="27" hidden="1" customHeight="1">
      <c r="A19" s="146">
        <f>SUBTOTAL(3,A8:A17)</f>
        <v>10</v>
      </c>
      <c r="B19" s="291"/>
      <c r="C19" s="552" t="s">
        <v>18</v>
      </c>
      <c r="D19" s="553"/>
      <c r="E19" s="72"/>
      <c r="F19" s="72"/>
      <c r="G19" s="72"/>
    </row>
    <row r="20" spans="1:11" hidden="1"/>
    <row r="21" spans="1:11" ht="32.25" customHeight="1">
      <c r="A21" s="172" t="s">
        <v>229</v>
      </c>
      <c r="B21" s="172" t="s">
        <v>1185</v>
      </c>
      <c r="C21" s="172" t="s">
        <v>16</v>
      </c>
      <c r="D21" s="172" t="s">
        <v>45</v>
      </c>
      <c r="E21" s="172" t="s">
        <v>1162</v>
      </c>
      <c r="F21" s="172" t="s">
        <v>7</v>
      </c>
      <c r="G21" s="172" t="s">
        <v>1077</v>
      </c>
      <c r="H21" s="172" t="s">
        <v>1249</v>
      </c>
      <c r="I21" s="68" t="s">
        <v>315</v>
      </c>
      <c r="J21" s="68" t="s">
        <v>1455</v>
      </c>
      <c r="K21" s="68" t="s">
        <v>1456</v>
      </c>
    </row>
    <row r="22" spans="1:11" s="83" customFormat="1" ht="48" customHeight="1">
      <c r="A22" s="187">
        <v>1</v>
      </c>
      <c r="B22" s="152" t="s">
        <v>1172</v>
      </c>
      <c r="C22" s="217" t="s">
        <v>161</v>
      </c>
      <c r="D22" s="293">
        <v>3486848</v>
      </c>
      <c r="E22" s="293"/>
      <c r="F22" s="293">
        <v>2324567</v>
      </c>
      <c r="G22" s="294">
        <f>+F22+E22+D22</f>
        <v>5811415</v>
      </c>
      <c r="H22" s="392">
        <v>4518692.28</v>
      </c>
      <c r="I22" s="489" t="s">
        <v>1264</v>
      </c>
      <c r="J22" s="461" t="s">
        <v>1425</v>
      </c>
      <c r="K22" s="534" t="s">
        <v>1457</v>
      </c>
    </row>
    <row r="23" spans="1:11" s="83" customFormat="1" ht="63" customHeight="1">
      <c r="A23" s="295">
        <v>2</v>
      </c>
      <c r="B23" s="296" t="s">
        <v>1173</v>
      </c>
      <c r="C23" s="228" t="s">
        <v>1158</v>
      </c>
      <c r="D23" s="297">
        <v>2237603</v>
      </c>
      <c r="E23" s="297">
        <v>115384</v>
      </c>
      <c r="F23" s="297">
        <v>1491736</v>
      </c>
      <c r="G23" s="297">
        <f>+F23+E23+D23</f>
        <v>3844723</v>
      </c>
      <c r="H23" s="298">
        <v>2907112.99</v>
      </c>
      <c r="I23" s="402" t="s">
        <v>1266</v>
      </c>
      <c r="J23" s="393" t="s">
        <v>1424</v>
      </c>
      <c r="K23" s="535" t="s">
        <v>1457</v>
      </c>
    </row>
    <row r="24" spans="1:11" s="83" customFormat="1" ht="48" customHeight="1">
      <c r="A24" s="468">
        <v>3</v>
      </c>
      <c r="B24" s="152" t="s">
        <v>1175</v>
      </c>
      <c r="C24" s="217" t="s">
        <v>1176</v>
      </c>
      <c r="D24" s="293">
        <v>2511550</v>
      </c>
      <c r="E24" s="293"/>
      <c r="F24" s="293">
        <v>1674366</v>
      </c>
      <c r="G24" s="294">
        <v>4185916</v>
      </c>
      <c r="H24" s="392">
        <v>3403760.96</v>
      </c>
      <c r="I24" s="490" t="s">
        <v>1267</v>
      </c>
      <c r="J24" s="403" t="s">
        <v>1268</v>
      </c>
      <c r="K24" s="536" t="s">
        <v>1457</v>
      </c>
    </row>
    <row r="25" spans="1:11" s="83" customFormat="1" ht="53.25" customHeight="1">
      <c r="A25" s="295">
        <v>4</v>
      </c>
      <c r="B25" s="296" t="s">
        <v>1177</v>
      </c>
      <c r="C25" s="228" t="s">
        <v>1178</v>
      </c>
      <c r="D25" s="297">
        <v>1468142</v>
      </c>
      <c r="E25" s="297"/>
      <c r="F25" s="297">
        <v>978762</v>
      </c>
      <c r="G25" s="297">
        <v>2446904</v>
      </c>
      <c r="H25" s="298">
        <v>2445440.46</v>
      </c>
      <c r="I25" s="491" t="s">
        <v>1269</v>
      </c>
      <c r="J25" s="404" t="s">
        <v>1270</v>
      </c>
      <c r="K25" s="537" t="s">
        <v>1457</v>
      </c>
    </row>
    <row r="26" spans="1:11" hidden="1">
      <c r="D26" s="292">
        <f>SUM(D24:D25)</f>
        <v>3979692</v>
      </c>
      <c r="E26" s="292"/>
      <c r="F26" s="292">
        <f>SUM(F24:F25)</f>
        <v>2653128</v>
      </c>
      <c r="G26" s="292">
        <f>+G25+G24</f>
        <v>6632820</v>
      </c>
    </row>
    <row r="27" spans="1:11" hidden="1">
      <c r="D27" s="292">
        <f>+D26/G26</f>
        <v>0.6</v>
      </c>
      <c r="E27" s="292"/>
      <c r="F27" s="292">
        <f>+F26/G26</f>
        <v>0.4</v>
      </c>
      <c r="G27" s="292"/>
    </row>
    <row r="28" spans="1:11" s="486" customFormat="1">
      <c r="A28" s="493">
        <v>4</v>
      </c>
      <c r="B28" s="495"/>
      <c r="C28" s="493" t="s">
        <v>19</v>
      </c>
      <c r="D28" s="292">
        <f>SUM(D22:D25)</f>
        <v>9704143</v>
      </c>
      <c r="E28" s="292">
        <f t="shared" ref="E28:H28" si="0">SUM(E22:E25)</f>
        <v>115384</v>
      </c>
      <c r="F28" s="292">
        <f t="shared" si="0"/>
        <v>6469431</v>
      </c>
      <c r="G28" s="292">
        <f t="shared" si="0"/>
        <v>16288958</v>
      </c>
      <c r="H28" s="292">
        <f t="shared" si="0"/>
        <v>13275006.690000001</v>
      </c>
    </row>
    <row r="32" spans="1:11">
      <c r="F32" s="32"/>
    </row>
    <row r="33" spans="3:7" hidden="1">
      <c r="C33" s="292">
        <v>2653128</v>
      </c>
      <c r="D33" s="185" t="e">
        <f ca="1">[1]!LETRAS(C33)</f>
        <v>#NAME?</v>
      </c>
      <c r="F33" s="32"/>
    </row>
    <row r="34" spans="3:7" hidden="1">
      <c r="C34" s="292" t="s">
        <v>1183</v>
      </c>
      <c r="D34" s="185" t="s">
        <v>1182</v>
      </c>
    </row>
    <row r="35" spans="3:7" hidden="1">
      <c r="C35" s="43" t="str">
        <f>CONCATENATE(,C34,D34,)</f>
        <v>$ 2'653,128.00 (DOS MILLONES SEISCIENTOS CINCUENTA Y TRES MIL CIENTO VEINTIOCHO  PESOS 00/100 M.N.)</v>
      </c>
      <c r="D35" s="185"/>
    </row>
    <row r="36" spans="3:7" hidden="1">
      <c r="C36" s="43" t="s">
        <v>1184</v>
      </c>
      <c r="D36" s="185"/>
    </row>
    <row r="37" spans="3:7" hidden="1">
      <c r="D37" s="185"/>
    </row>
    <row r="38" spans="3:7" hidden="1">
      <c r="D38" s="185"/>
      <c r="G38" s="32"/>
    </row>
    <row r="39" spans="3:7" hidden="1">
      <c r="C39" s="292">
        <v>3979692</v>
      </c>
      <c r="D39" s="185" t="e">
        <f ca="1">[1]!LETRAS(C39)</f>
        <v>#NAME?</v>
      </c>
    </row>
    <row r="40" spans="3:7" hidden="1">
      <c r="C40" s="292" t="s">
        <v>1179</v>
      </c>
      <c r="D40" s="43" t="s">
        <v>1180</v>
      </c>
    </row>
    <row r="41" spans="3:7" hidden="1">
      <c r="C41" s="43" t="str">
        <f>CONCATENATE(,C40,D40,)</f>
        <v>$ 3'979,692.00 (TRES MILLONES NOVECIENTOS SETENTA Y NUEVE MIL SEISCIENTOS NOVENTA Y DOS  PESOS 00/100 M.N.)</v>
      </c>
    </row>
    <row r="42" spans="3:7" hidden="1">
      <c r="C42" s="43" t="s">
        <v>1181</v>
      </c>
    </row>
    <row r="43" spans="3:7">
      <c r="C43" s="43"/>
    </row>
    <row r="44" spans="3:7">
      <c r="C44" s="43"/>
    </row>
    <row r="45" spans="3:7">
      <c r="C45" s="43"/>
    </row>
    <row r="46" spans="3:7">
      <c r="C46" s="43"/>
    </row>
    <row r="47" spans="3:7">
      <c r="C47" s="43"/>
    </row>
    <row r="48" spans="3:7">
      <c r="C48" s="43"/>
    </row>
    <row r="49" spans="3:3">
      <c r="C49" s="43"/>
    </row>
    <row r="50" spans="3:3">
      <c r="C50" s="43"/>
    </row>
    <row r="51" spans="3:3">
      <c r="C51" s="43"/>
    </row>
    <row r="52" spans="3:3">
      <c r="C52" s="43"/>
    </row>
    <row r="53" spans="3:3">
      <c r="C53" s="43"/>
    </row>
    <row r="54" spans="3:3">
      <c r="C54" s="43"/>
    </row>
    <row r="55" spans="3:3">
      <c r="C55" s="43"/>
    </row>
    <row r="56" spans="3:3">
      <c r="C56" s="43"/>
    </row>
    <row r="57" spans="3:3">
      <c r="C57" s="43"/>
    </row>
    <row r="58" spans="3:3">
      <c r="C58" s="43"/>
    </row>
    <row r="59" spans="3:3">
      <c r="C59" s="43"/>
    </row>
    <row r="60" spans="3:3">
      <c r="C60" s="43"/>
    </row>
    <row r="61" spans="3:3">
      <c r="C61" s="43"/>
    </row>
    <row r="62" spans="3:3">
      <c r="C62" s="43"/>
    </row>
    <row r="63" spans="3:3">
      <c r="C63" s="43"/>
    </row>
    <row r="64" spans="3:3">
      <c r="C64" s="43"/>
    </row>
    <row r="65" spans="3:3">
      <c r="C65" s="43"/>
    </row>
    <row r="66" spans="3:3">
      <c r="C66" s="43"/>
    </row>
    <row r="67" spans="3:3">
      <c r="C67" s="43"/>
    </row>
    <row r="68" spans="3:3">
      <c r="C68" s="43"/>
    </row>
    <row r="69" spans="3:3">
      <c r="C69" s="43"/>
    </row>
    <row r="70" spans="3:3">
      <c r="C70" s="43"/>
    </row>
    <row r="71" spans="3:3">
      <c r="C71" s="43"/>
    </row>
    <row r="72" spans="3:3">
      <c r="C72" s="43"/>
    </row>
    <row r="73" spans="3:3">
      <c r="C73" s="43"/>
    </row>
    <row r="74" spans="3:3">
      <c r="C74" s="43"/>
    </row>
    <row r="75" spans="3:3">
      <c r="C75" s="43"/>
    </row>
    <row r="76" spans="3:3">
      <c r="C76" s="43"/>
    </row>
    <row r="77" spans="3:3">
      <c r="C77" s="43"/>
    </row>
    <row r="78" spans="3:3">
      <c r="C78" s="43"/>
    </row>
    <row r="79" spans="3:3">
      <c r="C79" s="43"/>
    </row>
    <row r="80" spans="3:3">
      <c r="C80" s="43"/>
    </row>
    <row r="81" spans="3:3">
      <c r="C81" s="43"/>
    </row>
    <row r="82" spans="3:3">
      <c r="C82" s="43"/>
    </row>
    <row r="83" spans="3:3">
      <c r="C83" s="43"/>
    </row>
    <row r="84" spans="3:3">
      <c r="C84" s="43"/>
    </row>
    <row r="85" spans="3:3">
      <c r="C85" s="43"/>
    </row>
    <row r="86" spans="3:3">
      <c r="C86" s="43"/>
    </row>
    <row r="87" spans="3:3">
      <c r="C87" s="43"/>
    </row>
    <row r="88" spans="3:3">
      <c r="C88" s="43"/>
    </row>
    <row r="89" spans="3:3">
      <c r="C89" s="43"/>
    </row>
    <row r="90" spans="3:3">
      <c r="C90" s="43"/>
    </row>
    <row r="91" spans="3:3">
      <c r="C91" s="43"/>
    </row>
    <row r="92" spans="3:3">
      <c r="C92" s="43"/>
    </row>
    <row r="93" spans="3:3">
      <c r="C93" s="43"/>
    </row>
    <row r="94" spans="3:3">
      <c r="C94" s="43"/>
    </row>
    <row r="95" spans="3:3">
      <c r="C95" s="43"/>
    </row>
    <row r="96" spans="3:3">
      <c r="C96" s="43"/>
    </row>
    <row r="97" spans="3:3">
      <c r="C97" s="43"/>
    </row>
    <row r="98" spans="3:3">
      <c r="C98" s="43"/>
    </row>
    <row r="99" spans="3:3">
      <c r="C99" s="43"/>
    </row>
    <row r="100" spans="3:3">
      <c r="C100" s="43"/>
    </row>
    <row r="101" spans="3:3">
      <c r="C101" s="43"/>
    </row>
    <row r="102" spans="3:3">
      <c r="C102" s="43"/>
    </row>
    <row r="103" spans="3:3">
      <c r="C103" s="43"/>
    </row>
    <row r="104" spans="3:3">
      <c r="C104" s="43"/>
    </row>
    <row r="105" spans="3:3">
      <c r="C105" s="43"/>
    </row>
    <row r="106" spans="3:3">
      <c r="C106" s="43"/>
    </row>
    <row r="107" spans="3:3">
      <c r="C107" s="43"/>
    </row>
    <row r="108" spans="3:3">
      <c r="C108" s="43"/>
    </row>
    <row r="109" spans="3:3">
      <c r="C109" s="43"/>
    </row>
  </sheetData>
  <mergeCells count="4">
    <mergeCell ref="C19:D19"/>
    <mergeCell ref="A4:J4"/>
    <mergeCell ref="A1:J1"/>
    <mergeCell ref="A2:J2"/>
  </mergeCells>
  <printOptions horizontalCentered="1"/>
  <pageMargins left="0.35433070866141736" right="0.27559055118110237" top="0.74803149606299213" bottom="0.74803149606299213" header="0.31496062992125984" footer="0.31496062992125984"/>
  <pageSetup scale="53" orientation="landscape" r:id="rId1"/>
  <drawing r:id="rId2"/>
</worksheet>
</file>

<file path=xl/worksheets/sheet20.xml><?xml version="1.0" encoding="utf-8"?>
<worksheet xmlns="http://schemas.openxmlformats.org/spreadsheetml/2006/main" xmlns:r="http://schemas.openxmlformats.org/officeDocument/2006/relationships">
  <dimension ref="A2:H432"/>
  <sheetViews>
    <sheetView view="pageBreakPreview" zoomScale="90" zoomScaleNormal="100" zoomScaleSheetLayoutView="90" workbookViewId="0">
      <selection activeCell="J8" sqref="J8"/>
    </sheetView>
  </sheetViews>
  <sheetFormatPr baseColWidth="10" defaultRowHeight="15.75"/>
  <cols>
    <col min="1" max="1" width="7.140625" style="8" customWidth="1"/>
    <col min="2" max="2" width="49.140625" style="8" customWidth="1"/>
    <col min="3" max="3" width="15.140625" style="8" customWidth="1"/>
    <col min="4" max="4" width="16.140625" style="200" customWidth="1"/>
    <col min="5" max="5" width="15.140625" style="3" customWidth="1"/>
    <col min="6" max="6" width="28.28515625" style="3" customWidth="1"/>
    <col min="7" max="7" width="23.7109375" style="3" customWidth="1"/>
    <col min="8" max="8" width="15.140625" style="3" customWidth="1"/>
    <col min="9" max="16384" width="11.42578125" style="3"/>
  </cols>
  <sheetData>
    <row r="2" spans="1:8" ht="18.75">
      <c r="A2" s="551" t="s">
        <v>10</v>
      </c>
      <c r="B2" s="551"/>
      <c r="C2" s="551"/>
      <c r="D2" s="551"/>
      <c r="E2" s="551"/>
      <c r="F2" s="551"/>
      <c r="G2" s="551"/>
    </row>
    <row r="3" spans="1:8" ht="18.75">
      <c r="A3" s="551" t="s">
        <v>0</v>
      </c>
      <c r="B3" s="551"/>
      <c r="C3" s="551"/>
      <c r="D3" s="551"/>
      <c r="E3" s="551"/>
      <c r="F3" s="551"/>
      <c r="G3" s="551"/>
    </row>
    <row r="4" spans="1:8">
      <c r="A4" s="3"/>
      <c r="B4" s="3"/>
      <c r="C4" s="3"/>
      <c r="D4" s="3"/>
    </row>
    <row r="5" spans="1:8" ht="18.75">
      <c r="A5" s="589" t="s">
        <v>1094</v>
      </c>
      <c r="B5" s="589"/>
      <c r="C5" s="589"/>
      <c r="D5" s="589"/>
      <c r="E5" s="589"/>
      <c r="F5" s="589"/>
      <c r="G5" s="589"/>
    </row>
    <row r="6" spans="1:8" ht="15.75" customHeight="1">
      <c r="A6" s="590" t="s">
        <v>1095</v>
      </c>
      <c r="B6" s="590"/>
      <c r="C6" s="590"/>
      <c r="D6" s="590"/>
      <c r="E6" s="590"/>
      <c r="F6" s="590"/>
      <c r="G6" s="590"/>
    </row>
    <row r="7" spans="1:8" ht="15.75" customHeight="1">
      <c r="A7" s="199"/>
      <c r="B7" s="199"/>
      <c r="C7" s="174"/>
    </row>
    <row r="8" spans="1:8" s="330" customFormat="1" ht="27" customHeight="1">
      <c r="A8" s="328" t="s">
        <v>5</v>
      </c>
      <c r="B8" s="328" t="s">
        <v>15</v>
      </c>
      <c r="C8" s="328" t="s">
        <v>16</v>
      </c>
      <c r="D8" s="329" t="s">
        <v>18</v>
      </c>
      <c r="E8" s="457" t="s">
        <v>1249</v>
      </c>
      <c r="F8" s="457" t="s">
        <v>315</v>
      </c>
      <c r="G8" s="457" t="s">
        <v>326</v>
      </c>
      <c r="H8" s="227" t="s">
        <v>1456</v>
      </c>
    </row>
    <row r="9" spans="1:8" s="12" customFormat="1" ht="51">
      <c r="A9" s="115">
        <v>1</v>
      </c>
      <c r="B9" s="203" t="s">
        <v>1245</v>
      </c>
      <c r="C9" s="384" t="s">
        <v>145</v>
      </c>
      <c r="D9" s="205">
        <v>120000000</v>
      </c>
      <c r="E9" s="205">
        <v>117395955.37</v>
      </c>
      <c r="F9" s="458" t="s">
        <v>1174</v>
      </c>
      <c r="G9" s="458" t="s">
        <v>1395</v>
      </c>
      <c r="H9" s="549" t="s">
        <v>1457</v>
      </c>
    </row>
    <row r="10" spans="1:8" s="12" customFormat="1" ht="47.25" customHeight="1">
      <c r="A10" s="115">
        <v>2</v>
      </c>
      <c r="B10" s="203" t="s">
        <v>1246</v>
      </c>
      <c r="C10" s="384" t="s">
        <v>283</v>
      </c>
      <c r="D10" s="204">
        <v>85000000</v>
      </c>
      <c r="E10" s="209"/>
      <c r="F10" s="209"/>
      <c r="G10" s="209"/>
      <c r="H10" s="209"/>
    </row>
    <row r="11" spans="1:8" s="12" customFormat="1" ht="44.25" customHeight="1">
      <c r="A11" s="115">
        <v>3</v>
      </c>
      <c r="B11" s="203" t="s">
        <v>1247</v>
      </c>
      <c r="C11" s="384" t="s">
        <v>283</v>
      </c>
      <c r="D11" s="205">
        <v>90000000</v>
      </c>
      <c r="E11" s="209"/>
      <c r="F11" s="209"/>
      <c r="G11" s="209"/>
      <c r="H11" s="209"/>
    </row>
    <row r="12" spans="1:8" s="12" customFormat="1" ht="42.75" customHeight="1">
      <c r="A12" s="115">
        <v>4</v>
      </c>
      <c r="B12" s="207" t="s">
        <v>1111</v>
      </c>
      <c r="C12" s="384" t="s">
        <v>188</v>
      </c>
      <c r="D12" s="204">
        <v>9000000</v>
      </c>
      <c r="E12" s="210"/>
      <c r="F12" s="210"/>
      <c r="G12" s="210"/>
      <c r="H12" s="209"/>
    </row>
    <row r="13" spans="1:8" s="116" customFormat="1" ht="18" customHeight="1">
      <c r="A13" s="282">
        <v>4</v>
      </c>
      <c r="B13" s="591" t="s">
        <v>18</v>
      </c>
      <c r="C13" s="592"/>
      <c r="D13" s="331">
        <f t="shared" ref="D13:E13" si="0">SUM(D9:D12)</f>
        <v>304000000</v>
      </c>
      <c r="E13" s="331">
        <f t="shared" si="0"/>
        <v>117395955.37</v>
      </c>
      <c r="F13" s="331"/>
      <c r="G13" s="331"/>
      <c r="H13" s="331"/>
    </row>
    <row r="14" spans="1:8" ht="31.5" customHeight="1">
      <c r="A14" s="579"/>
      <c r="B14" s="579"/>
      <c r="C14" s="588"/>
      <c r="D14" s="201"/>
    </row>
    <row r="15" spans="1:8">
      <c r="C15" s="382"/>
    </row>
    <row r="16" spans="1:8">
      <c r="C16" s="382"/>
    </row>
    <row r="17" spans="3:3">
      <c r="C17" s="382"/>
    </row>
    <row r="18" spans="3:3">
      <c r="C18" s="382"/>
    </row>
    <row r="19" spans="3:3">
      <c r="C19" s="382"/>
    </row>
    <row r="20" spans="3:3">
      <c r="C20" s="382"/>
    </row>
    <row r="21" spans="3:3">
      <c r="C21" s="382"/>
    </row>
    <row r="22" spans="3:3">
      <c r="C22" s="382"/>
    </row>
    <row r="23" spans="3:3">
      <c r="C23" s="382"/>
    </row>
    <row r="24" spans="3:3">
      <c r="C24" s="382"/>
    </row>
    <row r="25" spans="3:3">
      <c r="C25" s="382"/>
    </row>
    <row r="26" spans="3:3">
      <c r="C26" s="382"/>
    </row>
    <row r="27" spans="3:3">
      <c r="C27" s="382"/>
    </row>
    <row r="28" spans="3:3">
      <c r="C28" s="382"/>
    </row>
    <row r="29" spans="3:3">
      <c r="C29" s="382"/>
    </row>
    <row r="30" spans="3:3">
      <c r="C30" s="382"/>
    </row>
    <row r="31" spans="3:3">
      <c r="C31" s="382"/>
    </row>
    <row r="32" spans="3:3">
      <c r="C32" s="382"/>
    </row>
    <row r="33" spans="3:3">
      <c r="C33" s="382"/>
    </row>
    <row r="34" spans="3:3">
      <c r="C34" s="382"/>
    </row>
    <row r="35" spans="3:3">
      <c r="C35" s="382"/>
    </row>
    <row r="36" spans="3:3">
      <c r="C36" s="382"/>
    </row>
    <row r="37" spans="3:3">
      <c r="C37" s="382"/>
    </row>
    <row r="38" spans="3:3">
      <c r="C38" s="382"/>
    </row>
    <row r="39" spans="3:3">
      <c r="C39" s="382"/>
    </row>
    <row r="40" spans="3:3">
      <c r="C40" s="382"/>
    </row>
    <row r="41" spans="3:3">
      <c r="C41" s="382"/>
    </row>
    <row r="42" spans="3:3">
      <c r="C42" s="382"/>
    </row>
    <row r="43" spans="3:3">
      <c r="C43" s="382"/>
    </row>
    <row r="44" spans="3:3">
      <c r="C44" s="382"/>
    </row>
    <row r="45" spans="3:3">
      <c r="C45" s="382"/>
    </row>
    <row r="46" spans="3:3">
      <c r="C46" s="382"/>
    </row>
    <row r="47" spans="3:3">
      <c r="C47" s="382"/>
    </row>
    <row r="48" spans="3:3">
      <c r="C48" s="382"/>
    </row>
    <row r="49" spans="3:3">
      <c r="C49" s="382">
        <v>370887.52000000008</v>
      </c>
    </row>
    <row r="50" spans="3:3">
      <c r="C50" s="382">
        <v>390296.73999999993</v>
      </c>
    </row>
    <row r="51" spans="3:3">
      <c r="C51" s="382">
        <v>1136957.69</v>
      </c>
    </row>
    <row r="52" spans="3:3">
      <c r="C52" s="382"/>
    </row>
    <row r="53" spans="3:3">
      <c r="C53" s="382">
        <v>37822.9</v>
      </c>
    </row>
    <row r="54" spans="3:3">
      <c r="C54" s="382"/>
    </row>
    <row r="55" spans="3:3">
      <c r="C55" s="382"/>
    </row>
    <row r="56" spans="3:3">
      <c r="C56" s="382"/>
    </row>
    <row r="57" spans="3:3">
      <c r="C57" s="382"/>
    </row>
    <row r="58" spans="3:3">
      <c r="C58" s="382">
        <v>59834.03</v>
      </c>
    </row>
    <row r="59" spans="3:3">
      <c r="C59" s="382">
        <v>34721.360000000001</v>
      </c>
    </row>
    <row r="60" spans="3:3">
      <c r="C60" s="382">
        <v>8470.92</v>
      </c>
    </row>
    <row r="61" spans="3:3">
      <c r="C61" s="382">
        <v>17711.14</v>
      </c>
    </row>
    <row r="62" spans="3:3">
      <c r="C62" s="382">
        <v>112378.68</v>
      </c>
    </row>
    <row r="63" spans="3:3">
      <c r="C63" s="382">
        <v>15143.97</v>
      </c>
    </row>
    <row r="64" spans="3:3">
      <c r="C64" s="382"/>
    </row>
    <row r="65" spans="3:3">
      <c r="C65" s="382"/>
    </row>
    <row r="66" spans="3:3">
      <c r="C66" s="382"/>
    </row>
    <row r="67" spans="3:3">
      <c r="C67" s="382"/>
    </row>
    <row r="68" spans="3:3">
      <c r="C68" s="382"/>
    </row>
    <row r="69" spans="3:3">
      <c r="C69" s="382"/>
    </row>
    <row r="70" spans="3:3">
      <c r="C70" s="382"/>
    </row>
    <row r="71" spans="3:3">
      <c r="C71" s="382"/>
    </row>
    <row r="72" spans="3:3">
      <c r="C72" s="382">
        <v>5505.54</v>
      </c>
    </row>
    <row r="73" spans="3:3">
      <c r="C73" s="382"/>
    </row>
    <row r="74" spans="3:3">
      <c r="C74" s="382">
        <v>97626.739999999991</v>
      </c>
    </row>
    <row r="75" spans="3:3">
      <c r="C75" s="383">
        <v>6694.58</v>
      </c>
    </row>
    <row r="76" spans="3:3">
      <c r="C76" s="382"/>
    </row>
    <row r="77" spans="3:3">
      <c r="C77" s="382"/>
    </row>
    <row r="78" spans="3:3">
      <c r="C78" s="382">
        <v>21896.18</v>
      </c>
    </row>
    <row r="79" spans="3:3">
      <c r="C79" s="382"/>
    </row>
    <row r="80" spans="3:3">
      <c r="C80" s="382"/>
    </row>
    <row r="81" spans="3:3">
      <c r="C81" s="382"/>
    </row>
    <row r="82" spans="3:3">
      <c r="C82" s="382"/>
    </row>
    <row r="83" spans="3:3">
      <c r="C83" s="382"/>
    </row>
    <row r="84" spans="3:3">
      <c r="C84" s="382"/>
    </row>
    <row r="85" spans="3:3">
      <c r="C85" s="382"/>
    </row>
    <row r="86" spans="3:3">
      <c r="C86" s="382"/>
    </row>
    <row r="87" spans="3:3">
      <c r="C87" s="382"/>
    </row>
    <row r="88" spans="3:3">
      <c r="C88" s="382"/>
    </row>
    <row r="89" spans="3:3">
      <c r="C89" s="382"/>
    </row>
    <row r="90" spans="3:3">
      <c r="C90" s="382"/>
    </row>
    <row r="91" spans="3:3">
      <c r="C91" s="382">
        <v>150389.13</v>
      </c>
    </row>
    <row r="92" spans="3:3">
      <c r="C92" s="382"/>
    </row>
    <row r="93" spans="3:3">
      <c r="C93" s="382"/>
    </row>
    <row r="94" spans="3:3">
      <c r="C94" s="382"/>
    </row>
    <row r="95" spans="3:3">
      <c r="C95" s="382"/>
    </row>
    <row r="96" spans="3:3">
      <c r="C96" s="382"/>
    </row>
    <row r="97" spans="3:3">
      <c r="C97" s="382"/>
    </row>
    <row r="98" spans="3:3">
      <c r="C98" s="382"/>
    </row>
    <row r="99" spans="3:3">
      <c r="C99" s="382"/>
    </row>
    <row r="100" spans="3:3">
      <c r="C100" s="382">
        <v>409168.57</v>
      </c>
    </row>
    <row r="101" spans="3:3">
      <c r="C101" s="382"/>
    </row>
    <row r="102" spans="3:3">
      <c r="C102" s="382"/>
    </row>
    <row r="103" spans="3:3">
      <c r="C103" s="382">
        <v>68534.259999999995</v>
      </c>
    </row>
    <row r="104" spans="3:3">
      <c r="C104" s="382"/>
    </row>
    <row r="105" spans="3:3">
      <c r="C105" s="382">
        <v>29088.55</v>
      </c>
    </row>
    <row r="106" spans="3:3">
      <c r="C106" s="382"/>
    </row>
    <row r="107" spans="3:3">
      <c r="C107" s="382"/>
    </row>
    <row r="108" spans="3:3">
      <c r="C108" s="382"/>
    </row>
    <row r="109" spans="3:3">
      <c r="C109" s="383">
        <v>64024.84</v>
      </c>
    </row>
    <row r="110" spans="3:3">
      <c r="C110" s="382"/>
    </row>
    <row r="111" spans="3:3">
      <c r="C111" s="382"/>
    </row>
    <row r="112" spans="3:3">
      <c r="C112" s="382"/>
    </row>
    <row r="113" spans="3:3">
      <c r="C113" s="382"/>
    </row>
    <row r="114" spans="3:3">
      <c r="C114" s="382"/>
    </row>
    <row r="115" spans="3:3">
      <c r="C115" s="382"/>
    </row>
    <row r="116" spans="3:3">
      <c r="C116" s="382"/>
    </row>
    <row r="117" spans="3:3">
      <c r="C117" s="382"/>
    </row>
    <row r="118" spans="3:3">
      <c r="C118" s="382"/>
    </row>
    <row r="119" spans="3:3">
      <c r="C119" s="382"/>
    </row>
    <row r="120" spans="3:3">
      <c r="C120" s="382"/>
    </row>
    <row r="121" spans="3:3">
      <c r="C121" s="382"/>
    </row>
    <row r="122" spans="3:3">
      <c r="C122" s="382"/>
    </row>
    <row r="123" spans="3:3">
      <c r="C123" s="382"/>
    </row>
    <row r="124" spans="3:3">
      <c r="C124" s="382">
        <v>47137.57</v>
      </c>
    </row>
    <row r="125" spans="3:3">
      <c r="C125" s="382"/>
    </row>
    <row r="126" spans="3:3">
      <c r="C126" s="382"/>
    </row>
    <row r="127" spans="3:3">
      <c r="C127" s="382"/>
    </row>
    <row r="128" spans="3:3">
      <c r="C128" s="382">
        <v>42810.07</v>
      </c>
    </row>
    <row r="129" spans="3:3">
      <c r="C129" s="382"/>
    </row>
    <row r="130" spans="3:3">
      <c r="C130" s="382">
        <v>5305.64</v>
      </c>
    </row>
    <row r="131" spans="3:3">
      <c r="C131" s="382"/>
    </row>
    <row r="132" spans="3:3">
      <c r="C132" s="382"/>
    </row>
    <row r="133" spans="3:3">
      <c r="C133" s="382"/>
    </row>
    <row r="134" spans="3:3">
      <c r="C134" s="382"/>
    </row>
    <row r="135" spans="3:3">
      <c r="C135" s="382"/>
    </row>
    <row r="136" spans="3:3">
      <c r="C136" s="382"/>
    </row>
    <row r="137" spans="3:3">
      <c r="C137" s="382"/>
    </row>
    <row r="138" spans="3:3">
      <c r="C138" s="382"/>
    </row>
    <row r="139" spans="3:3">
      <c r="C139" s="382">
        <v>21178.080000000002</v>
      </c>
    </row>
    <row r="140" spans="3:3">
      <c r="C140" s="382"/>
    </row>
    <row r="141" spans="3:3">
      <c r="C141" s="382"/>
    </row>
    <row r="142" spans="3:3">
      <c r="C142" s="382"/>
    </row>
    <row r="143" spans="3:3">
      <c r="C143" s="382"/>
    </row>
    <row r="144" spans="3:3">
      <c r="C144" s="382"/>
    </row>
    <row r="145" spans="3:3">
      <c r="C145" s="382"/>
    </row>
    <row r="146" spans="3:3">
      <c r="C146" s="382"/>
    </row>
    <row r="147" spans="3:3">
      <c r="C147" s="382"/>
    </row>
    <row r="148" spans="3:3">
      <c r="C148" s="382">
        <v>15325.43</v>
      </c>
    </row>
    <row r="149" spans="3:3">
      <c r="C149" s="382">
        <v>40746.230000000003</v>
      </c>
    </row>
    <row r="150" spans="3:3">
      <c r="C150" s="382">
        <v>14108.049999999997</v>
      </c>
    </row>
    <row r="151" spans="3:3">
      <c r="C151" s="382">
        <v>22343.01</v>
      </c>
    </row>
    <row r="152" spans="3:3">
      <c r="C152" s="382">
        <v>23063.290000000005</v>
      </c>
    </row>
    <row r="153" spans="3:3">
      <c r="C153" s="383">
        <v>7436.35</v>
      </c>
    </row>
    <row r="154" spans="3:3">
      <c r="C154" s="383">
        <v>19747.46</v>
      </c>
    </row>
    <row r="155" spans="3:3">
      <c r="C155" s="382"/>
    </row>
    <row r="156" spans="3:3">
      <c r="C156" s="382"/>
    </row>
    <row r="157" spans="3:3">
      <c r="C157" s="382">
        <v>47027.1</v>
      </c>
    </row>
    <row r="158" spans="3:3">
      <c r="C158" s="382">
        <v>26113.749999999996</v>
      </c>
    </row>
    <row r="159" spans="3:3">
      <c r="C159" s="382">
        <v>295564.89</v>
      </c>
    </row>
    <row r="160" spans="3:3">
      <c r="C160" s="382">
        <v>58381.65</v>
      </c>
    </row>
    <row r="161" spans="3:3">
      <c r="C161" s="382">
        <v>18878.240000000002</v>
      </c>
    </row>
    <row r="162" spans="3:3">
      <c r="C162" s="383">
        <v>29828.48</v>
      </c>
    </row>
    <row r="163" spans="3:3">
      <c r="C163" s="382"/>
    </row>
    <row r="164" spans="3:3">
      <c r="C164" s="382"/>
    </row>
    <row r="165" spans="3:3">
      <c r="C165" s="382">
        <v>21426.729999999996</v>
      </c>
    </row>
    <row r="166" spans="3:3">
      <c r="C166" s="382">
        <v>33918.83</v>
      </c>
    </row>
    <row r="167" spans="3:3">
      <c r="C167" s="382"/>
    </row>
    <row r="168" spans="3:3">
      <c r="C168" s="382">
        <v>28790.19</v>
      </c>
    </row>
    <row r="169" spans="3:3">
      <c r="C169" s="382">
        <v>69294.77</v>
      </c>
    </row>
    <row r="170" spans="3:3">
      <c r="C170" s="382">
        <v>3099.69</v>
      </c>
    </row>
    <row r="171" spans="3:3">
      <c r="C171" s="382"/>
    </row>
    <row r="172" spans="3:3">
      <c r="C172" s="382">
        <v>36183.26</v>
      </c>
    </row>
    <row r="173" spans="3:3">
      <c r="C173" s="382"/>
    </row>
    <row r="174" spans="3:3">
      <c r="C174" s="382"/>
    </row>
    <row r="175" spans="3:3">
      <c r="C175" s="382">
        <v>7081.54</v>
      </c>
    </row>
    <row r="176" spans="3:3">
      <c r="C176" s="382">
        <v>42264.06</v>
      </c>
    </row>
    <row r="177" spans="3:3">
      <c r="C177" s="382"/>
    </row>
    <row r="178" spans="3:3">
      <c r="C178" s="382"/>
    </row>
    <row r="179" spans="3:3">
      <c r="C179" s="382"/>
    </row>
    <row r="180" spans="3:3">
      <c r="C180" s="382">
        <v>37093.39</v>
      </c>
    </row>
    <row r="181" spans="3:3">
      <c r="C181" s="382">
        <v>69945.63</v>
      </c>
    </row>
    <row r="182" spans="3:3">
      <c r="C182" s="382">
        <v>39747.96</v>
      </c>
    </row>
    <row r="183" spans="3:3">
      <c r="C183" s="382">
        <v>32053.26</v>
      </c>
    </row>
    <row r="184" spans="3:3">
      <c r="C184" s="382">
        <v>15092.22</v>
      </c>
    </row>
    <row r="185" spans="3:3">
      <c r="C185" s="382">
        <v>162308.72</v>
      </c>
    </row>
    <row r="186" spans="3:3">
      <c r="C186" s="382">
        <v>223361.32000000004</v>
      </c>
    </row>
    <row r="187" spans="3:3">
      <c r="C187" s="382"/>
    </row>
    <row r="188" spans="3:3">
      <c r="C188" s="382"/>
    </row>
    <row r="189" spans="3:3">
      <c r="C189" s="382">
        <v>13855.44</v>
      </c>
    </row>
    <row r="190" spans="3:3">
      <c r="C190" s="382">
        <v>9597</v>
      </c>
    </row>
    <row r="191" spans="3:3">
      <c r="C191" s="382">
        <v>8534.67</v>
      </c>
    </row>
    <row r="192" spans="3:3">
      <c r="C192" s="382">
        <v>1990.93</v>
      </c>
    </row>
    <row r="193" spans="3:3">
      <c r="C193" s="382"/>
    </row>
    <row r="194" spans="3:3">
      <c r="C194" s="382">
        <v>25456.42</v>
      </c>
    </row>
    <row r="195" spans="3:3">
      <c r="C195" s="382">
        <v>30718.720000000001</v>
      </c>
    </row>
    <row r="196" spans="3:3">
      <c r="C196" s="383">
        <v>40920.71</v>
      </c>
    </row>
    <row r="197" spans="3:3">
      <c r="C197" s="382">
        <v>20309.900000000001</v>
      </c>
    </row>
    <row r="198" spans="3:3">
      <c r="C198" s="382"/>
    </row>
    <row r="199" spans="3:3">
      <c r="C199" s="382"/>
    </row>
    <row r="200" spans="3:3">
      <c r="C200" s="382"/>
    </row>
    <row r="201" spans="3:3">
      <c r="C201" s="382"/>
    </row>
    <row r="202" spans="3:3">
      <c r="C202" s="382">
        <v>94756.85</v>
      </c>
    </row>
    <row r="203" spans="3:3">
      <c r="C203" s="382"/>
    </row>
    <row r="204" spans="3:3">
      <c r="C204" s="382"/>
    </row>
    <row r="205" spans="3:3">
      <c r="C205" s="382"/>
    </row>
    <row r="206" spans="3:3">
      <c r="C206" s="382"/>
    </row>
    <row r="207" spans="3:3">
      <c r="C207" s="382"/>
    </row>
    <row r="208" spans="3:3">
      <c r="C208" s="382">
        <v>25906.220000000005</v>
      </c>
    </row>
    <row r="209" spans="1:4">
      <c r="C209" s="382">
        <v>6556.88</v>
      </c>
    </row>
    <row r="210" spans="1:4">
      <c r="C210" s="382"/>
    </row>
    <row r="211" spans="1:4">
      <c r="C211" s="382">
        <v>19579.18</v>
      </c>
    </row>
    <row r="212" spans="1:4">
      <c r="C212" s="382"/>
    </row>
    <row r="213" spans="1:4">
      <c r="C213" s="382">
        <v>26625.67</v>
      </c>
    </row>
    <row r="214" spans="1:4">
      <c r="B214" s="8">
        <v>462618.93000000098</v>
      </c>
      <c r="C214" s="382">
        <v>3330.96</v>
      </c>
    </row>
    <row r="215" spans="1:4">
      <c r="C215" s="382"/>
    </row>
    <row r="216" spans="1:4" s="381" customFormat="1">
      <c r="A216" s="379"/>
      <c r="B216" s="379"/>
      <c r="C216" s="385"/>
      <c r="D216" s="380"/>
    </row>
    <row r="217" spans="1:4">
      <c r="C217" s="382"/>
    </row>
    <row r="218" spans="1:4">
      <c r="C218" s="382"/>
    </row>
    <row r="219" spans="1:4">
      <c r="C219" s="382"/>
    </row>
    <row r="220" spans="1:4">
      <c r="C220" s="382"/>
    </row>
    <row r="221" spans="1:4">
      <c r="C221" s="382"/>
    </row>
    <row r="222" spans="1:4">
      <c r="C222" s="382"/>
    </row>
    <row r="223" spans="1:4">
      <c r="C223" s="382"/>
    </row>
    <row r="224" spans="1:4">
      <c r="C224" s="382"/>
    </row>
    <row r="225" spans="3:3">
      <c r="C225" s="382"/>
    </row>
    <row r="226" spans="3:3">
      <c r="C226" s="382"/>
    </row>
    <row r="227" spans="3:3">
      <c r="C227" s="382"/>
    </row>
    <row r="228" spans="3:3">
      <c r="C228" s="382"/>
    </row>
    <row r="229" spans="3:3">
      <c r="C229" s="382"/>
    </row>
    <row r="230" spans="3:3">
      <c r="C230" s="382"/>
    </row>
    <row r="231" spans="3:3">
      <c r="C231" s="382"/>
    </row>
    <row r="232" spans="3:3">
      <c r="C232" s="382"/>
    </row>
    <row r="233" spans="3:3">
      <c r="C233" s="382"/>
    </row>
    <row r="234" spans="3:3">
      <c r="C234" s="382"/>
    </row>
    <row r="235" spans="3:3">
      <c r="C235" s="382"/>
    </row>
    <row r="236" spans="3:3">
      <c r="C236" s="382"/>
    </row>
    <row r="237" spans="3:3">
      <c r="C237" s="382"/>
    </row>
    <row r="238" spans="3:3">
      <c r="C238" s="382"/>
    </row>
    <row r="239" spans="3:3">
      <c r="C239" s="382"/>
    </row>
    <row r="240" spans="3:3">
      <c r="C240" s="382"/>
    </row>
    <row r="241" spans="3:3">
      <c r="C241" s="382"/>
    </row>
    <row r="242" spans="3:3">
      <c r="C242" s="382"/>
    </row>
    <row r="243" spans="3:3">
      <c r="C243" s="382"/>
    </row>
    <row r="244" spans="3:3">
      <c r="C244" s="382"/>
    </row>
    <row r="245" spans="3:3">
      <c r="C245" s="382"/>
    </row>
    <row r="246" spans="3:3">
      <c r="C246" s="382"/>
    </row>
    <row r="247" spans="3:3">
      <c r="C247" s="382"/>
    </row>
    <row r="248" spans="3:3">
      <c r="C248" s="382"/>
    </row>
    <row r="249" spans="3:3">
      <c r="C249" s="382"/>
    </row>
    <row r="250" spans="3:3">
      <c r="C250" s="382"/>
    </row>
    <row r="251" spans="3:3">
      <c r="C251" s="382"/>
    </row>
    <row r="252" spans="3:3">
      <c r="C252" s="382"/>
    </row>
    <row r="253" spans="3:3">
      <c r="C253" s="382"/>
    </row>
    <row r="254" spans="3:3">
      <c r="C254" s="382"/>
    </row>
    <row r="255" spans="3:3">
      <c r="C255" s="382"/>
    </row>
    <row r="256" spans="3:3">
      <c r="C256" s="382"/>
    </row>
    <row r="257" spans="3:3">
      <c r="C257" s="382"/>
    </row>
    <row r="258" spans="3:3">
      <c r="C258" s="382"/>
    </row>
    <row r="259" spans="3:3">
      <c r="C259" s="382"/>
    </row>
    <row r="260" spans="3:3">
      <c r="C260" s="382"/>
    </row>
    <row r="261" spans="3:3">
      <c r="C261" s="382"/>
    </row>
    <row r="262" spans="3:3">
      <c r="C262" s="382"/>
    </row>
    <row r="263" spans="3:3">
      <c r="C263" s="382"/>
    </row>
    <row r="264" spans="3:3">
      <c r="C264" s="382"/>
    </row>
    <row r="265" spans="3:3">
      <c r="C265" s="382"/>
    </row>
    <row r="266" spans="3:3">
      <c r="C266" s="382"/>
    </row>
    <row r="267" spans="3:3">
      <c r="C267" s="382"/>
    </row>
    <row r="268" spans="3:3">
      <c r="C268" s="382"/>
    </row>
    <row r="269" spans="3:3">
      <c r="C269" s="382"/>
    </row>
    <row r="270" spans="3:3">
      <c r="C270" s="382"/>
    </row>
    <row r="271" spans="3:3">
      <c r="C271" s="382"/>
    </row>
    <row r="272" spans="3:3">
      <c r="C272" s="382"/>
    </row>
    <row r="273" spans="3:3">
      <c r="C273" s="382"/>
    </row>
    <row r="274" spans="3:3">
      <c r="C274" s="382"/>
    </row>
    <row r="275" spans="3:3">
      <c r="C275" s="382"/>
    </row>
    <row r="276" spans="3:3">
      <c r="C276" s="382"/>
    </row>
    <row r="277" spans="3:3">
      <c r="C277" s="382"/>
    </row>
    <row r="278" spans="3:3">
      <c r="C278" s="382"/>
    </row>
    <row r="279" spans="3:3">
      <c r="C279" s="382"/>
    </row>
    <row r="280" spans="3:3">
      <c r="C280" s="382"/>
    </row>
    <row r="281" spans="3:3">
      <c r="C281" s="382"/>
    </row>
    <row r="282" spans="3:3">
      <c r="C282" s="382"/>
    </row>
    <row r="283" spans="3:3">
      <c r="C283" s="382"/>
    </row>
    <row r="284" spans="3:3">
      <c r="C284" s="382"/>
    </row>
    <row r="285" spans="3:3">
      <c r="C285" s="382"/>
    </row>
    <row r="286" spans="3:3">
      <c r="C286" s="382"/>
    </row>
    <row r="287" spans="3:3">
      <c r="C287" s="382"/>
    </row>
    <row r="288" spans="3:3">
      <c r="C288" s="382"/>
    </row>
    <row r="289" spans="3:3">
      <c r="C289" s="382"/>
    </row>
    <row r="290" spans="3:3">
      <c r="C290" s="382"/>
    </row>
    <row r="291" spans="3:3">
      <c r="C291" s="382"/>
    </row>
    <row r="292" spans="3:3">
      <c r="C292" s="382"/>
    </row>
    <row r="293" spans="3:3">
      <c r="C293" s="382"/>
    </row>
    <row r="294" spans="3:3">
      <c r="C294" s="382"/>
    </row>
    <row r="295" spans="3:3">
      <c r="C295" s="382"/>
    </row>
    <row r="296" spans="3:3">
      <c r="C296" s="382"/>
    </row>
    <row r="297" spans="3:3">
      <c r="C297" s="382"/>
    </row>
    <row r="298" spans="3:3">
      <c r="C298" s="382"/>
    </row>
    <row r="299" spans="3:3">
      <c r="C299" s="382"/>
    </row>
    <row r="300" spans="3:3">
      <c r="C300" s="382"/>
    </row>
    <row r="301" spans="3:3">
      <c r="C301" s="382"/>
    </row>
    <row r="302" spans="3:3">
      <c r="C302" s="382"/>
    </row>
    <row r="303" spans="3:3">
      <c r="C303" s="382"/>
    </row>
    <row r="304" spans="3:3">
      <c r="C304" s="382"/>
    </row>
    <row r="305" spans="3:3">
      <c r="C305" s="382"/>
    </row>
    <row r="306" spans="3:3">
      <c r="C306" s="382"/>
    </row>
    <row r="307" spans="3:3">
      <c r="C307" s="382"/>
    </row>
    <row r="308" spans="3:3">
      <c r="C308" s="382"/>
    </row>
    <row r="309" spans="3:3">
      <c r="C309" s="382"/>
    </row>
    <row r="310" spans="3:3">
      <c r="C310" s="382"/>
    </row>
    <row r="311" spans="3:3">
      <c r="C311" s="382"/>
    </row>
    <row r="312" spans="3:3">
      <c r="C312" s="382"/>
    </row>
    <row r="313" spans="3:3">
      <c r="C313" s="382"/>
    </row>
    <row r="314" spans="3:3">
      <c r="C314" s="382"/>
    </row>
    <row r="315" spans="3:3">
      <c r="C315" s="382"/>
    </row>
    <row r="316" spans="3:3">
      <c r="C316" s="382"/>
    </row>
    <row r="317" spans="3:3">
      <c r="C317" s="382"/>
    </row>
    <row r="318" spans="3:3">
      <c r="C318" s="382"/>
    </row>
    <row r="319" spans="3:3">
      <c r="C319" s="382"/>
    </row>
    <row r="320" spans="3:3">
      <c r="C320" s="382"/>
    </row>
    <row r="321" spans="3:3">
      <c r="C321" s="382"/>
    </row>
    <row r="322" spans="3:3">
      <c r="C322" s="382"/>
    </row>
    <row r="323" spans="3:3">
      <c r="C323" s="382"/>
    </row>
    <row r="324" spans="3:3">
      <c r="C324" s="382"/>
    </row>
    <row r="325" spans="3:3">
      <c r="C325" s="382"/>
    </row>
    <row r="326" spans="3:3">
      <c r="C326" s="382"/>
    </row>
    <row r="327" spans="3:3">
      <c r="C327" s="382"/>
    </row>
    <row r="328" spans="3:3">
      <c r="C328" s="382"/>
    </row>
    <row r="329" spans="3:3">
      <c r="C329" s="382"/>
    </row>
    <row r="330" spans="3:3">
      <c r="C330" s="382"/>
    </row>
    <row r="331" spans="3:3">
      <c r="C331" s="382"/>
    </row>
    <row r="332" spans="3:3">
      <c r="C332" s="382"/>
    </row>
    <row r="333" spans="3:3">
      <c r="C333" s="382"/>
    </row>
    <row r="334" spans="3:3">
      <c r="C334" s="382"/>
    </row>
    <row r="335" spans="3:3">
      <c r="C335" s="382"/>
    </row>
    <row r="336" spans="3:3">
      <c r="C336" s="382"/>
    </row>
    <row r="337" spans="3:3">
      <c r="C337" s="382"/>
    </row>
    <row r="338" spans="3:3">
      <c r="C338" s="382"/>
    </row>
    <row r="339" spans="3:3">
      <c r="C339" s="382"/>
    </row>
    <row r="340" spans="3:3">
      <c r="C340" s="382"/>
    </row>
    <row r="341" spans="3:3">
      <c r="C341" s="382"/>
    </row>
    <row r="342" spans="3:3">
      <c r="C342" s="382"/>
    </row>
    <row r="343" spans="3:3">
      <c r="C343" s="382"/>
    </row>
    <row r="344" spans="3:3">
      <c r="C344" s="382"/>
    </row>
    <row r="345" spans="3:3">
      <c r="C345" s="382"/>
    </row>
    <row r="346" spans="3:3">
      <c r="C346" s="382"/>
    </row>
    <row r="347" spans="3:3">
      <c r="C347" s="382"/>
    </row>
    <row r="348" spans="3:3">
      <c r="C348" s="382"/>
    </row>
    <row r="349" spans="3:3">
      <c r="C349" s="382"/>
    </row>
    <row r="350" spans="3:3">
      <c r="C350" s="382"/>
    </row>
    <row r="351" spans="3:3">
      <c r="C351" s="382"/>
    </row>
    <row r="352" spans="3:3">
      <c r="C352" s="382"/>
    </row>
    <row r="353" spans="3:3">
      <c r="C353" s="382"/>
    </row>
    <row r="354" spans="3:3">
      <c r="C354" s="382"/>
    </row>
    <row r="355" spans="3:3">
      <c r="C355" s="382"/>
    </row>
    <row r="356" spans="3:3">
      <c r="C356" s="382"/>
    </row>
    <row r="357" spans="3:3">
      <c r="C357" s="382"/>
    </row>
    <row r="358" spans="3:3">
      <c r="C358" s="382"/>
    </row>
    <row r="359" spans="3:3">
      <c r="C359" s="382"/>
    </row>
    <row r="360" spans="3:3" ht="33.75" customHeight="1">
      <c r="C360" s="382">
        <v>34321.5</v>
      </c>
    </row>
    <row r="361" spans="3:3">
      <c r="C361" s="382"/>
    </row>
    <row r="362" spans="3:3">
      <c r="C362" s="382"/>
    </row>
    <row r="363" spans="3:3">
      <c r="C363" s="382"/>
    </row>
    <row r="364" spans="3:3">
      <c r="C364" s="382"/>
    </row>
    <row r="365" spans="3:3">
      <c r="C365" s="382"/>
    </row>
    <row r="366" spans="3:3">
      <c r="C366" s="382"/>
    </row>
    <row r="367" spans="3:3">
      <c r="C367" s="382"/>
    </row>
    <row r="368" spans="3:3">
      <c r="C368" s="382"/>
    </row>
    <row r="369" spans="3:3">
      <c r="C369" s="382"/>
    </row>
    <row r="370" spans="3:3">
      <c r="C370" s="382"/>
    </row>
    <row r="371" spans="3:3">
      <c r="C371" s="382"/>
    </row>
    <row r="372" spans="3:3">
      <c r="C372" s="382"/>
    </row>
    <row r="373" spans="3:3">
      <c r="C373" s="382"/>
    </row>
    <row r="374" spans="3:3">
      <c r="C374" s="382"/>
    </row>
    <row r="375" spans="3:3">
      <c r="C375" s="382"/>
    </row>
    <row r="376" spans="3:3">
      <c r="C376" s="382"/>
    </row>
    <row r="377" spans="3:3">
      <c r="C377" s="386"/>
    </row>
    <row r="378" spans="3:3">
      <c r="C378" s="386"/>
    </row>
    <row r="379" spans="3:3">
      <c r="C379" s="382"/>
    </row>
    <row r="380" spans="3:3">
      <c r="C380" s="382"/>
    </row>
    <row r="381" spans="3:3">
      <c r="C381" s="386"/>
    </row>
    <row r="382" spans="3:3">
      <c r="C382" s="382"/>
    </row>
    <row r="383" spans="3:3">
      <c r="C383" s="382"/>
    </row>
    <row r="384" spans="3:3">
      <c r="C384" s="382"/>
    </row>
    <row r="385" spans="3:3">
      <c r="C385" s="382"/>
    </row>
    <row r="386" spans="3:3">
      <c r="C386" s="382"/>
    </row>
    <row r="387" spans="3:3">
      <c r="C387" s="382"/>
    </row>
    <row r="388" spans="3:3">
      <c r="C388" s="382"/>
    </row>
    <row r="389" spans="3:3">
      <c r="C389" s="382"/>
    </row>
    <row r="390" spans="3:3">
      <c r="C390" s="382"/>
    </row>
    <row r="391" spans="3:3">
      <c r="C391" s="382"/>
    </row>
    <row r="392" spans="3:3">
      <c r="C392" s="382"/>
    </row>
    <row r="393" spans="3:3">
      <c r="C393" s="386"/>
    </row>
    <row r="394" spans="3:3">
      <c r="C394" s="386"/>
    </row>
    <row r="395" spans="3:3">
      <c r="C395" s="382"/>
    </row>
    <row r="396" spans="3:3">
      <c r="C396" s="382"/>
    </row>
    <row r="397" spans="3:3">
      <c r="C397" s="382"/>
    </row>
    <row r="398" spans="3:3">
      <c r="C398" s="382"/>
    </row>
    <row r="399" spans="3:3">
      <c r="C399" s="382"/>
    </row>
    <row r="400" spans="3:3">
      <c r="C400" s="382"/>
    </row>
    <row r="401" spans="3:3">
      <c r="C401" s="382"/>
    </row>
    <row r="402" spans="3:3">
      <c r="C402" s="382"/>
    </row>
    <row r="403" spans="3:3">
      <c r="C403" s="382"/>
    </row>
    <row r="404" spans="3:3">
      <c r="C404" s="382"/>
    </row>
    <row r="405" spans="3:3">
      <c r="C405" s="382"/>
    </row>
    <row r="406" spans="3:3">
      <c r="C406" s="382"/>
    </row>
    <row r="407" spans="3:3">
      <c r="C407" s="382"/>
    </row>
    <row r="408" spans="3:3">
      <c r="C408" s="382"/>
    </row>
    <row r="409" spans="3:3">
      <c r="C409" s="382"/>
    </row>
    <row r="410" spans="3:3">
      <c r="C410" s="382"/>
    </row>
    <row r="411" spans="3:3">
      <c r="C411" s="382">
        <v>270959.92</v>
      </c>
    </row>
    <row r="412" spans="3:3">
      <c r="C412" s="382"/>
    </row>
    <row r="413" spans="3:3">
      <c r="C413" s="382"/>
    </row>
    <row r="414" spans="3:3">
      <c r="C414" s="382"/>
    </row>
    <row r="415" spans="3:3">
      <c r="C415" s="382"/>
    </row>
    <row r="416" spans="3:3">
      <c r="C416" s="382"/>
    </row>
    <row r="417" spans="3:3">
      <c r="C417" s="382"/>
    </row>
    <row r="418" spans="3:3">
      <c r="C418" s="382"/>
    </row>
    <row r="419" spans="3:3">
      <c r="C419" s="382"/>
    </row>
    <row r="420" spans="3:3">
      <c r="C420" s="382"/>
    </row>
    <row r="421" spans="3:3">
      <c r="C421" s="382"/>
    </row>
    <row r="422" spans="3:3">
      <c r="C422" s="382"/>
    </row>
    <row r="423" spans="3:3">
      <c r="C423" s="382"/>
    </row>
    <row r="424" spans="3:3">
      <c r="C424" s="382"/>
    </row>
    <row r="425" spans="3:3">
      <c r="C425" s="382"/>
    </row>
    <row r="426" spans="3:3">
      <c r="C426" s="382"/>
    </row>
    <row r="427" spans="3:3">
      <c r="C427" s="388">
        <v>4450000</v>
      </c>
    </row>
    <row r="428" spans="3:3">
      <c r="C428" s="388">
        <v>51421.919999999998</v>
      </c>
    </row>
    <row r="429" spans="3:3">
      <c r="C429" s="388">
        <v>317744.31</v>
      </c>
    </row>
    <row r="430" spans="3:3">
      <c r="C430" s="388">
        <v>90930.5</v>
      </c>
    </row>
    <row r="431" spans="3:3">
      <c r="C431" s="388">
        <v>196309.52</v>
      </c>
    </row>
    <row r="432" spans="3:3">
      <c r="C432" s="387">
        <f>SUM(C9:C431)</f>
        <v>10333637.419999998</v>
      </c>
    </row>
  </sheetData>
  <mergeCells count="6">
    <mergeCell ref="A14:C14"/>
    <mergeCell ref="A2:G2"/>
    <mergeCell ref="A3:G3"/>
    <mergeCell ref="A5:G5"/>
    <mergeCell ref="A6:G6"/>
    <mergeCell ref="B13:C13"/>
  </mergeCells>
  <printOptions horizontalCentered="1"/>
  <pageMargins left="0.23622047244094491" right="0.23622047244094491" top="0.74803149606299213" bottom="0.74803149606299213" header="0.31496062992125984" footer="0.31496062992125984"/>
  <pageSetup scale="79" fitToHeight="0" orientation="landscape" r:id="rId1"/>
  <drawing r:id="rId2"/>
</worksheet>
</file>

<file path=xl/worksheets/sheet21.xml><?xml version="1.0" encoding="utf-8"?>
<worksheet xmlns="http://schemas.openxmlformats.org/spreadsheetml/2006/main" xmlns:r="http://schemas.openxmlformats.org/officeDocument/2006/relationships">
  <dimension ref="H16:L20"/>
  <sheetViews>
    <sheetView workbookViewId="0">
      <selection activeCell="L11" sqref="L11"/>
    </sheetView>
  </sheetViews>
  <sheetFormatPr baseColWidth="10" defaultRowHeight="15"/>
  <cols>
    <col min="11" max="11" width="11.5703125" bestFit="1" customWidth="1"/>
    <col min="12" max="12" width="14.140625" bestFit="1" customWidth="1"/>
  </cols>
  <sheetData>
    <row r="16" spans="8:12">
      <c r="H16">
        <v>15</v>
      </c>
      <c r="I16">
        <v>5</v>
      </c>
      <c r="J16">
        <f>+I16*H16</f>
        <v>75</v>
      </c>
      <c r="K16" s="231">
        <v>6000</v>
      </c>
      <c r="L16" s="231">
        <f>+K16*J16</f>
        <v>450000</v>
      </c>
    </row>
    <row r="17" spans="12:12">
      <c r="L17" s="231">
        <v>175000</v>
      </c>
    </row>
    <row r="18" spans="12:12">
      <c r="L18" s="232">
        <f>+L17+L16</f>
        <v>625000</v>
      </c>
    </row>
    <row r="19" spans="12:12">
      <c r="L19" s="231">
        <v>1000000</v>
      </c>
    </row>
    <row r="20" spans="12:12">
      <c r="L20" s="232">
        <f>+L19-L18</f>
        <v>375000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Hoja8"/>
  <dimension ref="A1:K20"/>
  <sheetViews>
    <sheetView view="pageBreakPreview" topLeftCell="D1" zoomScale="90" zoomScaleNormal="100" zoomScaleSheetLayoutView="90" workbookViewId="0">
      <selection activeCell="K20" sqref="K20"/>
    </sheetView>
  </sheetViews>
  <sheetFormatPr baseColWidth="10" defaultRowHeight="15.75"/>
  <cols>
    <col min="1" max="1" width="8" style="8" customWidth="1"/>
    <col min="2" max="2" width="29.28515625" style="8" customWidth="1"/>
    <col min="3" max="3" width="20.140625" style="8" customWidth="1"/>
    <col min="4" max="4" width="18.28515625" style="8" customWidth="1"/>
    <col min="5" max="5" width="17" style="8" customWidth="1"/>
    <col min="6" max="6" width="17.5703125" style="44" customWidth="1"/>
    <col min="7" max="7" width="15.42578125" style="3" customWidth="1"/>
    <col min="8" max="8" width="17.85546875" style="3" customWidth="1"/>
    <col min="9" max="9" width="21.140625" style="3" customWidth="1"/>
    <col min="10" max="10" width="14.42578125" style="3" customWidth="1"/>
    <col min="11" max="11" width="13.85546875" style="3" customWidth="1"/>
    <col min="12" max="16384" width="11.42578125" style="3"/>
  </cols>
  <sheetData>
    <row r="1" spans="1:11" ht="18.75">
      <c r="A1" s="551" t="s">
        <v>10</v>
      </c>
      <c r="B1" s="551"/>
      <c r="C1" s="551"/>
      <c r="D1" s="551"/>
      <c r="E1" s="551"/>
      <c r="F1" s="551"/>
      <c r="G1" s="551"/>
      <c r="H1" s="551"/>
      <c r="I1" s="551"/>
      <c r="J1" s="551"/>
    </row>
    <row r="2" spans="1:11" ht="18.75">
      <c r="A2" s="551" t="s">
        <v>0</v>
      </c>
      <c r="B2" s="551"/>
      <c r="C2" s="551"/>
      <c r="D2" s="551"/>
      <c r="E2" s="551"/>
      <c r="F2" s="551"/>
      <c r="G2" s="551"/>
      <c r="H2" s="551"/>
      <c r="I2" s="551"/>
      <c r="J2" s="551"/>
    </row>
    <row r="3" spans="1:11">
      <c r="G3" s="40"/>
      <c r="H3" s="40"/>
      <c r="I3" s="40"/>
      <c r="J3" s="40"/>
    </row>
    <row r="4" spans="1:11" ht="18.75">
      <c r="A4" s="551" t="s">
        <v>46</v>
      </c>
      <c r="B4" s="551"/>
      <c r="C4" s="551"/>
      <c r="D4" s="551"/>
      <c r="E4" s="551"/>
      <c r="F4" s="551"/>
      <c r="G4" s="551"/>
      <c r="H4" s="551"/>
      <c r="I4" s="551"/>
      <c r="J4" s="551"/>
    </row>
    <row r="5" spans="1:11" ht="15.75" customHeight="1">
      <c r="A5" s="551" t="s">
        <v>1171</v>
      </c>
      <c r="B5" s="551"/>
      <c r="C5" s="551"/>
      <c r="D5" s="551"/>
      <c r="E5" s="551"/>
      <c r="F5" s="551"/>
      <c r="G5" s="551"/>
      <c r="H5" s="551"/>
      <c r="I5" s="551"/>
      <c r="J5" s="551"/>
    </row>
    <row r="6" spans="1:11" ht="15.75" hidden="1" customHeight="1">
      <c r="A6" s="41"/>
      <c r="B6" s="42"/>
      <c r="C6" s="41"/>
      <c r="D6" s="41"/>
      <c r="E6" s="41"/>
      <c r="F6" s="3"/>
      <c r="G6" s="280"/>
      <c r="H6" s="280"/>
      <c r="I6" s="280"/>
      <c r="J6" s="280"/>
    </row>
    <row r="7" spans="1:11" hidden="1">
      <c r="A7" s="556"/>
      <c r="B7" s="556"/>
      <c r="C7" s="556"/>
      <c r="D7" s="556"/>
      <c r="E7" s="556"/>
      <c r="F7" s="556"/>
      <c r="G7" s="556"/>
      <c r="H7" s="389"/>
      <c r="I7" s="389"/>
      <c r="J7" s="389"/>
    </row>
    <row r="8" spans="1:11" ht="42" hidden="1" customHeight="1">
      <c r="A8" s="63" t="s">
        <v>13</v>
      </c>
      <c r="B8" s="62" t="s">
        <v>15</v>
      </c>
      <c r="C8" s="62" t="s">
        <v>16</v>
      </c>
      <c r="D8" s="62" t="s">
        <v>45</v>
      </c>
      <c r="E8" s="62" t="s">
        <v>7</v>
      </c>
      <c r="F8" s="64" t="s">
        <v>18</v>
      </c>
    </row>
    <row r="9" spans="1:11" s="8" customFormat="1" ht="33.75" hidden="1" customHeight="1">
      <c r="A9" s="148">
        <v>1</v>
      </c>
      <c r="B9" s="149" t="s">
        <v>300</v>
      </c>
      <c r="C9" s="150" t="s">
        <v>304</v>
      </c>
      <c r="D9" s="151">
        <v>1276000</v>
      </c>
      <c r="E9" s="157">
        <v>1276000</v>
      </c>
      <c r="F9" s="233">
        <f>+E9+D9</f>
        <v>2552000</v>
      </c>
    </row>
    <row r="10" spans="1:11" ht="39" hidden="1" customHeight="1">
      <c r="A10" s="37">
        <v>2</v>
      </c>
      <c r="B10" s="152" t="s">
        <v>301</v>
      </c>
      <c r="C10" s="153" t="s">
        <v>305</v>
      </c>
      <c r="D10" s="154">
        <v>1238000</v>
      </c>
      <c r="E10" s="158">
        <v>1238000</v>
      </c>
      <c r="F10" s="69">
        <f>+E10+D10</f>
        <v>2476000</v>
      </c>
    </row>
    <row r="11" spans="1:11" ht="51" hidden="1" customHeight="1">
      <c r="A11" s="148">
        <v>3</v>
      </c>
      <c r="B11" s="149" t="s">
        <v>302</v>
      </c>
      <c r="C11" s="150" t="s">
        <v>306</v>
      </c>
      <c r="D11" s="151">
        <v>3000000</v>
      </c>
      <c r="E11" s="157">
        <v>3000000</v>
      </c>
      <c r="F11" s="233">
        <f>+E11+D11</f>
        <v>6000000</v>
      </c>
      <c r="G11" s="155"/>
      <c r="H11" s="337"/>
      <c r="I11" s="337"/>
      <c r="J11" s="337"/>
    </row>
    <row r="12" spans="1:11" ht="40.5" hidden="1" customHeight="1">
      <c r="A12" s="159">
        <v>4</v>
      </c>
      <c r="B12" s="160" t="s">
        <v>303</v>
      </c>
      <c r="C12" s="161" t="s">
        <v>307</v>
      </c>
      <c r="D12" s="162">
        <v>986000</v>
      </c>
      <c r="E12" s="163">
        <v>986000</v>
      </c>
      <c r="F12" s="76">
        <f>+E12+D12</f>
        <v>1972000</v>
      </c>
      <c r="G12" s="156"/>
      <c r="H12" s="394"/>
      <c r="I12" s="394"/>
      <c r="J12" s="394"/>
    </row>
    <row r="13" spans="1:11" ht="17.25" hidden="1" customHeight="1">
      <c r="A13" s="557"/>
      <c r="B13" s="557"/>
      <c r="C13" s="557"/>
      <c r="D13" s="164">
        <f>SUM(D9:D12)</f>
        <v>6500000</v>
      </c>
      <c r="E13" s="164">
        <f>SUM(E9:E12)</f>
        <v>6500000</v>
      </c>
      <c r="F13" s="234">
        <f>SUM(F9:F12)</f>
        <v>13000000</v>
      </c>
    </row>
    <row r="14" spans="1:11" s="12" customFormat="1" ht="37.5" hidden="1" customHeight="1">
      <c r="A14" s="33"/>
      <c r="B14" s="33"/>
      <c r="C14" s="17"/>
      <c r="D14" s="17"/>
      <c r="E14" s="17"/>
      <c r="F14" s="4"/>
    </row>
    <row r="15" spans="1:11" ht="9" customHeight="1" thickBot="1"/>
    <row r="16" spans="1:11" s="401" customFormat="1" ht="38.25" customHeight="1">
      <c r="A16" s="299" t="s">
        <v>13</v>
      </c>
      <c r="B16" s="300" t="s">
        <v>15</v>
      </c>
      <c r="C16" s="300" t="s">
        <v>16</v>
      </c>
      <c r="D16" s="300" t="s">
        <v>45</v>
      </c>
      <c r="E16" s="300" t="s">
        <v>1162</v>
      </c>
      <c r="F16" s="300" t="s">
        <v>7</v>
      </c>
      <c r="G16" s="300" t="s">
        <v>1163</v>
      </c>
      <c r="H16" s="357" t="s">
        <v>1249</v>
      </c>
      <c r="I16" s="357" t="s">
        <v>315</v>
      </c>
      <c r="J16" s="357" t="s">
        <v>1250</v>
      </c>
      <c r="K16" s="357" t="s">
        <v>1456</v>
      </c>
    </row>
    <row r="17" spans="1:11" s="174" customFormat="1" ht="44.25" customHeight="1">
      <c r="A17" s="211">
        <v>1</v>
      </c>
      <c r="B17" s="307" t="s">
        <v>1164</v>
      </c>
      <c r="C17" s="307" t="s">
        <v>1165</v>
      </c>
      <c r="D17" s="308">
        <v>1249151</v>
      </c>
      <c r="E17" s="309" t="s">
        <v>11</v>
      </c>
      <c r="F17" s="310">
        <v>832768</v>
      </c>
      <c r="G17" s="310">
        <v>2081919</v>
      </c>
      <c r="H17" s="397">
        <v>2018522.32</v>
      </c>
      <c r="I17" s="397" t="s">
        <v>1254</v>
      </c>
      <c r="J17" s="396" t="s">
        <v>1251</v>
      </c>
      <c r="K17" s="538" t="s">
        <v>1457</v>
      </c>
    </row>
    <row r="18" spans="1:11" s="314" customFormat="1" ht="48.75" customHeight="1">
      <c r="A18" s="193">
        <v>2</v>
      </c>
      <c r="B18" s="219" t="s">
        <v>1166</v>
      </c>
      <c r="C18" s="219" t="s">
        <v>30</v>
      </c>
      <c r="D18" s="311">
        <v>1920000</v>
      </c>
      <c r="E18" s="312">
        <v>100000</v>
      </c>
      <c r="F18" s="313">
        <v>1280000</v>
      </c>
      <c r="G18" s="313">
        <v>3300000</v>
      </c>
      <c r="H18" s="399">
        <v>2949465.59</v>
      </c>
      <c r="I18" s="400" t="s">
        <v>1255</v>
      </c>
      <c r="J18" s="398" t="s">
        <v>1252</v>
      </c>
      <c r="K18" s="539" t="s">
        <v>1457</v>
      </c>
    </row>
    <row r="19" spans="1:11" s="174" customFormat="1" ht="43.5" customHeight="1">
      <c r="A19" s="211">
        <v>3</v>
      </c>
      <c r="B19" s="307" t="s">
        <v>1167</v>
      </c>
      <c r="C19" s="307" t="s">
        <v>1168</v>
      </c>
      <c r="D19" s="308">
        <v>750000</v>
      </c>
      <c r="E19" s="309" t="s">
        <v>11</v>
      </c>
      <c r="F19" s="310">
        <v>500000</v>
      </c>
      <c r="G19" s="310">
        <v>1250000</v>
      </c>
      <c r="H19" s="397">
        <v>1247302.9099999999</v>
      </c>
      <c r="I19" s="397" t="s">
        <v>1256</v>
      </c>
      <c r="J19" s="397" t="s">
        <v>1253</v>
      </c>
      <c r="K19" s="540" t="s">
        <v>1457</v>
      </c>
    </row>
    <row r="20" spans="1:11" s="494" customFormat="1" ht="11.25">
      <c r="A20" s="487" t="s">
        <v>1169</v>
      </c>
      <c r="B20" s="555" t="s">
        <v>1170</v>
      </c>
      <c r="C20" s="555"/>
      <c r="D20" s="281">
        <v>3919151</v>
      </c>
      <c r="E20" s="281">
        <v>100000</v>
      </c>
      <c r="F20" s="281">
        <v>2612768</v>
      </c>
      <c r="G20" s="315">
        <f>SUM(G17:G19)</f>
        <v>6631919</v>
      </c>
      <c r="H20" s="315">
        <f>SUM(H17:H19)</f>
        <v>6215290.8200000003</v>
      </c>
      <c r="I20" s="395"/>
      <c r="J20" s="395"/>
    </row>
  </sheetData>
  <mergeCells count="7">
    <mergeCell ref="B20:C20"/>
    <mergeCell ref="A7:G7"/>
    <mergeCell ref="A13:C13"/>
    <mergeCell ref="A1:J1"/>
    <mergeCell ref="A2:J2"/>
    <mergeCell ref="A4:J4"/>
    <mergeCell ref="A5:J5"/>
  </mergeCells>
  <printOptions horizontalCentered="1" verticalCentered="1"/>
  <pageMargins left="0.23622047244094491" right="0.23622047244094491" top="0.74803149606299213" bottom="0.74803149606299213" header="0.31496062992125984" footer="0.31496062992125984"/>
  <pageSetup scale="69" orientation="landscape" r:id="rId1"/>
  <drawing r:id="rId2"/>
</worksheet>
</file>

<file path=xl/worksheets/sheet4.xml><?xml version="1.0" encoding="utf-8"?>
<worksheet xmlns="http://schemas.openxmlformats.org/spreadsheetml/2006/main" xmlns:r="http://schemas.openxmlformats.org/officeDocument/2006/relationships">
  <sheetPr codeName="Hoja9"/>
  <dimension ref="A1:K17"/>
  <sheetViews>
    <sheetView view="pageBreakPreview" topLeftCell="E10" zoomScale="80" zoomScaleNormal="100" zoomScaleSheetLayoutView="80" workbookViewId="0">
      <selection activeCell="K17" sqref="K17"/>
    </sheetView>
  </sheetViews>
  <sheetFormatPr baseColWidth="10" defaultRowHeight="15.75"/>
  <cols>
    <col min="1" max="1" width="8.140625" style="8" customWidth="1"/>
    <col min="2" max="2" width="49.5703125" style="8" customWidth="1"/>
    <col min="3" max="3" width="24.140625" style="8" hidden="1" customWidth="1"/>
    <col min="4" max="5" width="26.5703125" style="8" customWidth="1"/>
    <col min="6" max="6" width="17.5703125" style="8" hidden="1" customWidth="1"/>
    <col min="7" max="7" width="25.7109375" style="44" customWidth="1"/>
    <col min="8" max="8" width="23" style="44" customWidth="1"/>
    <col min="9" max="10" width="27.85546875" style="44" customWidth="1"/>
    <col min="11" max="11" width="18.7109375" style="3" customWidth="1"/>
    <col min="12" max="16384" width="11.42578125" style="3"/>
  </cols>
  <sheetData>
    <row r="1" spans="1:11" ht="18.75">
      <c r="A1" s="551" t="s">
        <v>10</v>
      </c>
      <c r="B1" s="551"/>
      <c r="C1" s="551"/>
      <c r="D1" s="551"/>
      <c r="E1" s="551"/>
      <c r="F1" s="551"/>
      <c r="G1" s="551"/>
      <c r="H1" s="551"/>
      <c r="I1" s="551"/>
      <c r="J1" s="551"/>
    </row>
    <row r="2" spans="1:11" ht="18.75">
      <c r="A2" s="551" t="s">
        <v>0</v>
      </c>
      <c r="B2" s="551"/>
      <c r="C2" s="551"/>
      <c r="D2" s="551"/>
      <c r="E2" s="551"/>
      <c r="F2" s="551"/>
      <c r="G2" s="551"/>
      <c r="H2" s="551"/>
      <c r="I2" s="551"/>
      <c r="J2" s="551"/>
    </row>
    <row r="3" spans="1:11">
      <c r="B3" s="40"/>
      <c r="C3" s="40"/>
      <c r="D3" s="40"/>
      <c r="E3" s="40"/>
      <c r="F3" s="40"/>
      <c r="G3" s="40"/>
      <c r="H3" s="40"/>
      <c r="I3" s="40"/>
      <c r="J3" s="40"/>
    </row>
    <row r="4" spans="1:11" ht="18.75">
      <c r="A4" s="551" t="s">
        <v>1</v>
      </c>
      <c r="B4" s="551"/>
      <c r="C4" s="551"/>
      <c r="D4" s="551"/>
      <c r="E4" s="551"/>
      <c r="F4" s="551"/>
      <c r="G4" s="551"/>
      <c r="H4" s="551"/>
      <c r="I4" s="551"/>
      <c r="J4" s="551"/>
    </row>
    <row r="5" spans="1:11" ht="36" customHeight="1">
      <c r="A5" s="559" t="s">
        <v>1089</v>
      </c>
      <c r="B5" s="559"/>
      <c r="C5" s="559"/>
      <c r="D5" s="559"/>
      <c r="E5" s="559"/>
      <c r="F5" s="559"/>
      <c r="G5" s="559"/>
      <c r="H5" s="559"/>
      <c r="I5" s="559"/>
      <c r="J5" s="559"/>
    </row>
    <row r="6" spans="1:11" ht="15.75" customHeight="1">
      <c r="A6" s="105"/>
      <c r="B6" s="105"/>
      <c r="C6" s="198"/>
      <c r="D6" s="198"/>
      <c r="E6" s="105"/>
      <c r="F6" s="105"/>
    </row>
    <row r="7" spans="1:11" ht="15.75" customHeight="1">
      <c r="A7" s="41"/>
      <c r="B7" s="42"/>
      <c r="C7" s="42"/>
      <c r="D7" s="42"/>
      <c r="E7" s="41"/>
      <c r="F7" s="41"/>
      <c r="G7" s="3"/>
      <c r="H7" s="3"/>
      <c r="I7" s="3"/>
      <c r="J7" s="3"/>
    </row>
    <row r="8" spans="1:11" ht="50.25" customHeight="1">
      <c r="A8" s="328" t="s">
        <v>13</v>
      </c>
      <c r="B8" s="328" t="s">
        <v>15</v>
      </c>
      <c r="C8" s="328" t="s">
        <v>1087</v>
      </c>
      <c r="D8" s="328" t="s">
        <v>1088</v>
      </c>
      <c r="E8" s="328" t="s">
        <v>16</v>
      </c>
      <c r="F8" s="328" t="s">
        <v>17</v>
      </c>
      <c r="G8" s="356" t="s">
        <v>18</v>
      </c>
      <c r="H8" s="405" t="s">
        <v>1249</v>
      </c>
      <c r="I8" s="406" t="s">
        <v>315</v>
      </c>
      <c r="J8" s="406" t="s">
        <v>1250</v>
      </c>
      <c r="K8" s="406" t="s">
        <v>1456</v>
      </c>
    </row>
    <row r="9" spans="1:11" s="314" customFormat="1" ht="66" customHeight="1">
      <c r="A9" s="469">
        <v>1</v>
      </c>
      <c r="B9" s="470" t="s">
        <v>1195</v>
      </c>
      <c r="C9" s="470"/>
      <c r="D9" s="470" t="s">
        <v>1107</v>
      </c>
      <c r="E9" s="470" t="s">
        <v>1104</v>
      </c>
      <c r="F9" s="471"/>
      <c r="G9" s="472">
        <v>1600000</v>
      </c>
      <c r="H9" s="476">
        <v>1190922.6100000001</v>
      </c>
      <c r="I9" s="477" t="s">
        <v>1263</v>
      </c>
      <c r="J9" s="478" t="s">
        <v>1271</v>
      </c>
      <c r="K9" s="541" t="s">
        <v>1457</v>
      </c>
    </row>
    <row r="10" spans="1:11" s="116" customFormat="1" ht="78" customHeight="1">
      <c r="A10" s="202">
        <v>2</v>
      </c>
      <c r="B10" s="342" t="s">
        <v>1194</v>
      </c>
      <c r="C10" s="342"/>
      <c r="D10" s="342" t="s">
        <v>1106</v>
      </c>
      <c r="E10" s="342" t="s">
        <v>1159</v>
      </c>
      <c r="F10" s="358"/>
      <c r="G10" s="343">
        <v>4500000</v>
      </c>
      <c r="H10" s="407">
        <v>3275230.87</v>
      </c>
      <c r="I10" s="374" t="s">
        <v>1273</v>
      </c>
      <c r="J10" s="369" t="s">
        <v>1272</v>
      </c>
      <c r="K10" s="542" t="s">
        <v>1457</v>
      </c>
    </row>
    <row r="11" spans="1:11" s="314" customFormat="1" ht="52.5" customHeight="1">
      <c r="A11" s="469">
        <v>3</v>
      </c>
      <c r="B11" s="470" t="s">
        <v>1188</v>
      </c>
      <c r="C11" s="470"/>
      <c r="D11" s="470" t="s">
        <v>1108</v>
      </c>
      <c r="E11" s="470" t="s">
        <v>1081</v>
      </c>
      <c r="F11" s="471"/>
      <c r="G11" s="472">
        <v>2250000</v>
      </c>
      <c r="H11" s="473">
        <v>2236429.9900000002</v>
      </c>
      <c r="I11" s="474" t="s">
        <v>1257</v>
      </c>
      <c r="J11" s="470" t="s">
        <v>1274</v>
      </c>
      <c r="K11" s="543" t="s">
        <v>1457</v>
      </c>
    </row>
    <row r="12" spans="1:11" s="208" customFormat="1" ht="42.75" customHeight="1">
      <c r="A12" s="202">
        <v>4</v>
      </c>
      <c r="B12" s="342" t="s">
        <v>1189</v>
      </c>
      <c r="C12" s="342"/>
      <c r="D12" s="342" t="s">
        <v>1082</v>
      </c>
      <c r="E12" s="342" t="s">
        <v>1083</v>
      </c>
      <c r="F12" s="358"/>
      <c r="G12" s="343">
        <v>1100000</v>
      </c>
      <c r="H12" s="408">
        <v>1018061.08</v>
      </c>
      <c r="I12" s="374" t="s">
        <v>1258</v>
      </c>
      <c r="J12" s="284" t="s">
        <v>1275</v>
      </c>
      <c r="K12" s="542" t="s">
        <v>1457</v>
      </c>
    </row>
    <row r="13" spans="1:11" s="314" customFormat="1" ht="48.75" customHeight="1">
      <c r="A13" s="469">
        <v>5</v>
      </c>
      <c r="B13" s="470" t="s">
        <v>1190</v>
      </c>
      <c r="C13" s="470"/>
      <c r="D13" s="470" t="s">
        <v>1109</v>
      </c>
      <c r="E13" s="470" t="s">
        <v>1084</v>
      </c>
      <c r="F13" s="471"/>
      <c r="G13" s="472">
        <v>1100000</v>
      </c>
      <c r="H13" s="473">
        <v>1086902.1200000001</v>
      </c>
      <c r="I13" s="474" t="s">
        <v>1259</v>
      </c>
      <c r="J13" s="470" t="s">
        <v>1276</v>
      </c>
      <c r="K13" s="543" t="s">
        <v>1457</v>
      </c>
    </row>
    <row r="14" spans="1:11" s="208" customFormat="1" ht="48" customHeight="1">
      <c r="A14" s="202">
        <v>6</v>
      </c>
      <c r="B14" s="342" t="s">
        <v>1191</v>
      </c>
      <c r="C14" s="342"/>
      <c r="D14" s="342" t="s">
        <v>1085</v>
      </c>
      <c r="E14" s="342" t="s">
        <v>1090</v>
      </c>
      <c r="F14" s="358"/>
      <c r="G14" s="343">
        <v>2650000</v>
      </c>
      <c r="H14" s="408">
        <v>2443033.4</v>
      </c>
      <c r="I14" s="409" t="s">
        <v>1278</v>
      </c>
      <c r="J14" s="284" t="s">
        <v>1277</v>
      </c>
      <c r="K14" s="542" t="s">
        <v>1457</v>
      </c>
    </row>
    <row r="15" spans="1:11" s="314" customFormat="1" ht="61.5" customHeight="1">
      <c r="A15" s="469">
        <v>7</v>
      </c>
      <c r="B15" s="470" t="s">
        <v>1192</v>
      </c>
      <c r="C15" s="470"/>
      <c r="D15" s="470" t="s">
        <v>1110</v>
      </c>
      <c r="E15" s="470" t="s">
        <v>90</v>
      </c>
      <c r="F15" s="471"/>
      <c r="G15" s="472">
        <v>1430000</v>
      </c>
      <c r="H15" s="473">
        <v>1331841.3</v>
      </c>
      <c r="I15" s="474" t="s">
        <v>1280</v>
      </c>
      <c r="J15" s="475" t="s">
        <v>1279</v>
      </c>
      <c r="K15" s="543" t="s">
        <v>1457</v>
      </c>
    </row>
    <row r="16" spans="1:11" s="116" customFormat="1" ht="54" customHeight="1">
      <c r="A16" s="202">
        <v>8</v>
      </c>
      <c r="B16" s="342" t="s">
        <v>1193</v>
      </c>
      <c r="C16" s="342"/>
      <c r="D16" s="342" t="s">
        <v>1086</v>
      </c>
      <c r="E16" s="342" t="s">
        <v>1105</v>
      </c>
      <c r="F16" s="358"/>
      <c r="G16" s="343">
        <v>4370000</v>
      </c>
      <c r="H16" s="410">
        <v>3502129.88</v>
      </c>
      <c r="I16" s="374" t="s">
        <v>1282</v>
      </c>
      <c r="J16" s="369" t="s">
        <v>1281</v>
      </c>
      <c r="K16" s="542" t="s">
        <v>1457</v>
      </c>
    </row>
    <row r="17" spans="1:11" s="12" customFormat="1">
      <c r="A17" s="39">
        <v>8</v>
      </c>
      <c r="B17" s="79"/>
      <c r="C17" s="79"/>
      <c r="D17" s="79"/>
      <c r="E17" s="558" t="s">
        <v>19</v>
      </c>
      <c r="F17" s="558"/>
      <c r="G17" s="344">
        <f>SUM(G9:G16)</f>
        <v>19000000</v>
      </c>
      <c r="H17" s="344">
        <f>SUM(H9:H16)</f>
        <v>16084551.250000004</v>
      </c>
      <c r="I17" s="344"/>
      <c r="J17" s="344"/>
      <c r="K17" s="344"/>
    </row>
  </sheetData>
  <mergeCells count="5">
    <mergeCell ref="E17:F17"/>
    <mergeCell ref="A1:J1"/>
    <mergeCell ref="A2:J2"/>
    <mergeCell ref="A4:J4"/>
    <mergeCell ref="A5:J5"/>
  </mergeCells>
  <hyperlinks>
    <hyperlink ref="A9" location="'PAV-01|'!A1" display="'PAV-01|'!A1"/>
    <hyperlink ref="A10" location="'PAV-01|'!A1" display="'PAV-01|'!A1"/>
    <hyperlink ref="A11" location="'PAV-01|'!A1" display="'PAV-01|'!A1"/>
    <hyperlink ref="A13" location="'PAV-01|'!A1" display="'PAV-01|'!A1"/>
    <hyperlink ref="A12" location="'PAV-01|'!A1" display="'PAV-01|'!A1"/>
    <hyperlink ref="A14" location="'PAV-01|'!A1" display="'PAV-01|'!A1"/>
    <hyperlink ref="A16" location="'PAV-01|'!A1" display="'PAV-01|'!A1"/>
  </hyperlinks>
  <printOptions horizontalCentered="1"/>
  <pageMargins left="0.15748031496062992" right="0.15748031496062992" top="0.74803149606299213" bottom="0.74803149606299213" header="0.31496062992125984" footer="0.31496062992125984"/>
  <pageSetup scale="55" orientation="landscape" r:id="rId1"/>
  <drawing r:id="rId2"/>
</worksheet>
</file>

<file path=xl/worksheets/sheet5.xml><?xml version="1.0" encoding="utf-8"?>
<worksheet xmlns="http://schemas.openxmlformats.org/spreadsheetml/2006/main" xmlns:r="http://schemas.openxmlformats.org/officeDocument/2006/relationships">
  <sheetPr codeName="Hoja20"/>
  <dimension ref="A1:E18"/>
  <sheetViews>
    <sheetView tabSelected="1" view="pageBreakPreview" zoomScale="90" zoomScaleNormal="100" zoomScaleSheetLayoutView="90" workbookViewId="0">
      <selection activeCell="C15" sqref="C15"/>
    </sheetView>
  </sheetViews>
  <sheetFormatPr baseColWidth="10" defaultRowHeight="15.75"/>
  <cols>
    <col min="1" max="1" width="10.7109375" style="8" customWidth="1"/>
    <col min="2" max="2" width="48.85546875" style="8" customWidth="1"/>
    <col min="3" max="3" width="50.5703125" style="8" customWidth="1"/>
    <col min="4" max="4" width="25.140625" style="44" customWidth="1"/>
    <col min="5" max="5" width="16.140625" style="3" customWidth="1"/>
    <col min="6" max="16384" width="11.42578125" style="3"/>
  </cols>
  <sheetData>
    <row r="1" spans="1:5" ht="18.75">
      <c r="A1" s="551" t="s">
        <v>10</v>
      </c>
      <c r="B1" s="551"/>
      <c r="C1" s="551"/>
      <c r="D1" s="551"/>
    </row>
    <row r="2" spans="1:5" ht="18.75">
      <c r="A2" s="551" t="s">
        <v>0</v>
      </c>
      <c r="B2" s="551"/>
      <c r="C2" s="551"/>
      <c r="D2" s="551"/>
    </row>
    <row r="3" spans="1:5">
      <c r="A3" s="40"/>
      <c r="B3" s="40"/>
      <c r="C3" s="40"/>
      <c r="D3" s="40"/>
    </row>
    <row r="4" spans="1:5">
      <c r="A4" s="560" t="s">
        <v>1</v>
      </c>
      <c r="B4" s="560"/>
      <c r="C4" s="560"/>
      <c r="D4" s="560"/>
    </row>
    <row r="5" spans="1:5" ht="15.75" customHeight="1">
      <c r="A5" s="560" t="s">
        <v>278</v>
      </c>
      <c r="B5" s="560"/>
      <c r="C5" s="560"/>
      <c r="D5" s="560"/>
    </row>
    <row r="6" spans="1:5" ht="15.75" customHeight="1">
      <c r="A6" s="347"/>
      <c r="B6" s="113"/>
      <c r="C6" s="113"/>
      <c r="D6" s="186"/>
    </row>
    <row r="7" spans="1:5" ht="15.75" customHeight="1">
      <c r="A7" s="41"/>
      <c r="B7" s="42"/>
      <c r="C7" s="41"/>
      <c r="D7" s="3"/>
    </row>
    <row r="8" spans="1:5" ht="26.25" customHeight="1" thickBot="1">
      <c r="A8" s="561" t="s">
        <v>21</v>
      </c>
      <c r="B8" s="562"/>
      <c r="C8" s="562"/>
      <c r="D8" s="563"/>
    </row>
    <row r="9" spans="1:5" ht="35.25" customHeight="1" thickBot="1">
      <c r="A9" s="47" t="s">
        <v>13</v>
      </c>
      <c r="B9" s="46" t="s">
        <v>15</v>
      </c>
      <c r="C9" s="46" t="s">
        <v>16</v>
      </c>
      <c r="D9" s="81" t="s">
        <v>18</v>
      </c>
      <c r="E9" s="81" t="s">
        <v>1456</v>
      </c>
    </row>
    <row r="10" spans="1:5" s="116" customFormat="1" ht="90" customHeight="1">
      <c r="A10" s="128">
        <v>1</v>
      </c>
      <c r="B10" s="190" t="s">
        <v>280</v>
      </c>
      <c r="C10" s="190" t="s">
        <v>279</v>
      </c>
      <c r="D10" s="191">
        <v>7470725.4300000006</v>
      </c>
      <c r="E10" s="596" t="s">
        <v>1457</v>
      </c>
    </row>
    <row r="11" spans="1:5" s="12" customFormat="1">
      <c r="A11" s="350">
        <v>1</v>
      </c>
      <c r="B11" s="78"/>
      <c r="C11" s="349" t="s">
        <v>19</v>
      </c>
      <c r="D11" s="60">
        <f>SUM(D10:D10)</f>
        <v>7470725.4300000006</v>
      </c>
      <c r="E11" s="60"/>
    </row>
    <row r="18" spans="4:4">
      <c r="D18" s="48"/>
    </row>
  </sheetData>
  <mergeCells count="5">
    <mergeCell ref="A4:D4"/>
    <mergeCell ref="A5:D5"/>
    <mergeCell ref="A8:D8"/>
    <mergeCell ref="A1:D1"/>
    <mergeCell ref="A2:D2"/>
  </mergeCells>
  <printOptions horizontalCentered="1" verticalCentered="1"/>
  <pageMargins left="0.43307086614173229" right="0.43307086614173229" top="1.1811023622047245" bottom="0.74803149606299213" header="0.31496062992125984" footer="0.31496062992125984"/>
  <pageSetup scale="75" orientation="landscape" r:id="rId1"/>
  <drawing r:id="rId2"/>
</worksheet>
</file>

<file path=xl/worksheets/sheet6.xml><?xml version="1.0" encoding="utf-8"?>
<worksheet xmlns="http://schemas.openxmlformats.org/spreadsheetml/2006/main" xmlns:r="http://schemas.openxmlformats.org/officeDocument/2006/relationships">
  <sheetPr codeName="Hoja24"/>
  <dimension ref="A1:H13"/>
  <sheetViews>
    <sheetView view="pageBreakPreview" topLeftCell="C1" zoomScale="85" zoomScaleNormal="100" zoomScaleSheetLayoutView="85" workbookViewId="0">
      <selection activeCell="H13" sqref="H13"/>
    </sheetView>
  </sheetViews>
  <sheetFormatPr baseColWidth="10" defaultRowHeight="15.75"/>
  <cols>
    <col min="1" max="1" width="10.7109375" style="8" customWidth="1"/>
    <col min="2" max="2" width="46.7109375" style="8" customWidth="1"/>
    <col min="3" max="3" width="22" style="8" customWidth="1"/>
    <col min="4" max="6" width="17.42578125" style="3" customWidth="1"/>
    <col min="7" max="7" width="19.140625" style="3" customWidth="1"/>
    <col min="8" max="8" width="13.5703125" style="3" customWidth="1"/>
    <col min="9" max="16384" width="11.42578125" style="3"/>
  </cols>
  <sheetData>
    <row r="1" spans="1:8" ht="18.75">
      <c r="A1" s="551" t="s">
        <v>10</v>
      </c>
      <c r="B1" s="551"/>
      <c r="C1" s="551"/>
      <c r="D1" s="551"/>
      <c r="E1" s="551"/>
      <c r="F1" s="551"/>
      <c r="G1" s="551"/>
    </row>
    <row r="2" spans="1:8" ht="18.75">
      <c r="A2" s="551" t="s">
        <v>0</v>
      </c>
      <c r="B2" s="551"/>
      <c r="C2" s="551"/>
      <c r="D2" s="551"/>
      <c r="E2" s="551"/>
      <c r="F2" s="551"/>
      <c r="G2" s="551"/>
    </row>
    <row r="3" spans="1:8">
      <c r="D3" s="40"/>
      <c r="E3" s="40"/>
      <c r="F3" s="40"/>
      <c r="G3" s="40"/>
    </row>
    <row r="4" spans="1:8">
      <c r="A4" s="560" t="s">
        <v>46</v>
      </c>
      <c r="B4" s="560"/>
      <c r="C4" s="560"/>
      <c r="D4" s="560"/>
      <c r="E4" s="560"/>
      <c r="F4" s="560"/>
      <c r="G4" s="560"/>
    </row>
    <row r="5" spans="1:8" ht="15.75" customHeight="1">
      <c r="A5" s="560" t="s">
        <v>1202</v>
      </c>
      <c r="B5" s="560"/>
      <c r="C5" s="560"/>
      <c r="D5" s="560"/>
      <c r="E5" s="560"/>
      <c r="F5" s="560"/>
      <c r="G5" s="560"/>
    </row>
    <row r="6" spans="1:8" ht="15.75" customHeight="1">
      <c r="A6" s="345"/>
      <c r="B6" s="345"/>
      <c r="C6" s="345"/>
    </row>
    <row r="7" spans="1:8" ht="9" customHeight="1"/>
    <row r="8" spans="1:8" ht="9" customHeight="1"/>
    <row r="9" spans="1:8" ht="26.25" customHeight="1">
      <c r="A9" s="357" t="s">
        <v>13</v>
      </c>
      <c r="B9" s="359" t="s">
        <v>15</v>
      </c>
      <c r="C9" s="359" t="s">
        <v>16</v>
      </c>
      <c r="D9" s="357" t="s">
        <v>1163</v>
      </c>
      <c r="E9" s="357" t="s">
        <v>1249</v>
      </c>
      <c r="F9" s="357" t="s">
        <v>315</v>
      </c>
      <c r="G9" s="357" t="s">
        <v>326</v>
      </c>
      <c r="H9" s="357" t="s">
        <v>1456</v>
      </c>
    </row>
    <row r="10" spans="1:8" s="174" customFormat="1" ht="38.25" customHeight="1">
      <c r="A10" s="211">
        <v>1</v>
      </c>
      <c r="B10" s="307" t="s">
        <v>1197</v>
      </c>
      <c r="C10" s="307" t="s">
        <v>39</v>
      </c>
      <c r="D10" s="310">
        <v>1500000</v>
      </c>
      <c r="E10" s="391">
        <v>1494136.84</v>
      </c>
      <c r="F10" s="391" t="s">
        <v>1283</v>
      </c>
      <c r="G10" s="355" t="s">
        <v>1284</v>
      </c>
      <c r="H10" s="328" t="s">
        <v>1457</v>
      </c>
    </row>
    <row r="11" spans="1:8" s="314" customFormat="1" ht="39" customHeight="1">
      <c r="A11" s="193">
        <v>2</v>
      </c>
      <c r="B11" s="219" t="s">
        <v>1198</v>
      </c>
      <c r="C11" s="219" t="s">
        <v>1200</v>
      </c>
      <c r="D11" s="313">
        <v>1500000</v>
      </c>
      <c r="E11" s="411">
        <v>1497400</v>
      </c>
      <c r="F11" s="305" t="s">
        <v>1285</v>
      </c>
      <c r="G11" s="257" t="s">
        <v>1286</v>
      </c>
      <c r="H11" s="286" t="s">
        <v>1457</v>
      </c>
    </row>
    <row r="12" spans="1:8" s="174" customFormat="1" ht="33.75" customHeight="1">
      <c r="A12" s="211">
        <v>3</v>
      </c>
      <c r="B12" s="307" t="s">
        <v>1199</v>
      </c>
      <c r="C12" s="307" t="s">
        <v>1201</v>
      </c>
      <c r="D12" s="310">
        <v>1500000</v>
      </c>
      <c r="E12" s="391">
        <v>1497040.83</v>
      </c>
      <c r="F12" s="391" t="s">
        <v>1287</v>
      </c>
      <c r="G12" s="355" t="s">
        <v>1288</v>
      </c>
      <c r="H12" s="328" t="s">
        <v>1457</v>
      </c>
    </row>
    <row r="13" spans="1:8" s="316" customFormat="1" ht="11.25">
      <c r="A13" s="346" t="s">
        <v>1169</v>
      </c>
      <c r="B13" s="555" t="s">
        <v>1170</v>
      </c>
      <c r="C13" s="555"/>
      <c r="D13" s="315">
        <f>SUM(D10:D12)</f>
        <v>4500000</v>
      </c>
      <c r="E13" s="315">
        <f>SUM(E10:E12)</f>
        <v>4488577.67</v>
      </c>
      <c r="F13" s="395"/>
      <c r="G13" s="395"/>
    </row>
  </sheetData>
  <mergeCells count="5">
    <mergeCell ref="B13:C13"/>
    <mergeCell ref="A4:G4"/>
    <mergeCell ref="A5:G5"/>
    <mergeCell ref="A1:G1"/>
    <mergeCell ref="A2:G2"/>
  </mergeCells>
  <printOptions horizontalCentered="1"/>
  <pageMargins left="0.23622047244094491" right="0.23622047244094491" top="0.74803149606299213" bottom="0.74803149606299213" header="0.31496062992125984" footer="0.31496062992125984"/>
  <pageSetup scale="80" fitToHeight="0" orientation="landscape" r:id="rId1"/>
  <drawing r:id="rId2"/>
</worksheet>
</file>

<file path=xl/worksheets/sheet7.xml><?xml version="1.0" encoding="utf-8"?>
<worksheet xmlns="http://schemas.openxmlformats.org/spreadsheetml/2006/main" xmlns:r="http://schemas.openxmlformats.org/officeDocument/2006/relationships">
  <sheetPr codeName="Hoja10"/>
  <dimension ref="A1:H10"/>
  <sheetViews>
    <sheetView view="pageBreakPreview" topLeftCell="D1" zoomScale="80" zoomScaleNormal="100" zoomScaleSheetLayoutView="80" workbookViewId="0">
      <selection activeCell="I14" sqref="I14"/>
    </sheetView>
  </sheetViews>
  <sheetFormatPr baseColWidth="10" defaultColWidth="103.28515625" defaultRowHeight="15.75"/>
  <cols>
    <col min="1" max="1" width="9.85546875" style="8" customWidth="1"/>
    <col min="2" max="2" width="60.85546875" style="3" customWidth="1"/>
    <col min="3" max="3" width="30" style="3" customWidth="1"/>
    <col min="4" max="4" width="23.85546875" style="3" customWidth="1"/>
    <col min="5" max="5" width="25.7109375" style="3" customWidth="1"/>
    <col min="6" max="6" width="20.28515625" style="3" customWidth="1"/>
    <col min="7" max="7" width="20.5703125" style="3" customWidth="1"/>
    <col min="8" max="8" width="15.7109375" style="3" customWidth="1"/>
    <col min="9" max="16384" width="103.28515625" style="3"/>
  </cols>
  <sheetData>
    <row r="1" spans="1:8" ht="18.75">
      <c r="A1" s="551" t="s">
        <v>10</v>
      </c>
      <c r="B1" s="551"/>
      <c r="C1" s="551"/>
      <c r="D1" s="551"/>
      <c r="E1" s="551"/>
      <c r="F1" s="551"/>
      <c r="G1" s="551"/>
    </row>
    <row r="2" spans="1:8" ht="18.75">
      <c r="A2" s="551" t="s">
        <v>0</v>
      </c>
      <c r="B2" s="551"/>
      <c r="C2" s="551"/>
      <c r="D2" s="551"/>
      <c r="E2" s="551"/>
      <c r="F2" s="551"/>
      <c r="G2" s="551"/>
    </row>
    <row r="4" spans="1:8" ht="18.75">
      <c r="A4" s="551" t="s">
        <v>322</v>
      </c>
      <c r="B4" s="551"/>
      <c r="C4" s="551"/>
      <c r="D4" s="551"/>
      <c r="E4" s="551"/>
      <c r="F4" s="551"/>
      <c r="G4" s="551"/>
    </row>
    <row r="5" spans="1:8" ht="18.75">
      <c r="A5" s="551" t="s">
        <v>277</v>
      </c>
      <c r="B5" s="551"/>
      <c r="C5" s="551"/>
      <c r="D5" s="551"/>
      <c r="E5" s="551"/>
      <c r="F5" s="551"/>
      <c r="G5" s="551"/>
    </row>
    <row r="6" spans="1:8">
      <c r="A6" s="3"/>
      <c r="B6" s="2"/>
      <c r="C6" s="2"/>
    </row>
    <row r="7" spans="1:8">
      <c r="A7" s="3"/>
      <c r="B7" s="2"/>
      <c r="C7" s="2"/>
      <c r="D7" s="106"/>
      <c r="E7" s="108"/>
      <c r="F7" s="108"/>
      <c r="G7" s="108"/>
    </row>
    <row r="8" spans="1:8" ht="47.25" customHeight="1">
      <c r="A8" s="19" t="s">
        <v>14</v>
      </c>
      <c r="B8" s="19" t="s">
        <v>15</v>
      </c>
      <c r="C8" s="19"/>
      <c r="D8" s="19" t="s">
        <v>9</v>
      </c>
      <c r="E8" s="462" t="s">
        <v>1249</v>
      </c>
      <c r="F8" s="462" t="s">
        <v>315</v>
      </c>
      <c r="G8" s="462" t="s">
        <v>1250</v>
      </c>
      <c r="H8" s="497" t="s">
        <v>1456</v>
      </c>
    </row>
    <row r="9" spans="1:8" ht="51.75" customHeight="1">
      <c r="A9" s="7">
        <v>1</v>
      </c>
      <c r="B9" s="80" t="s">
        <v>284</v>
      </c>
      <c r="C9" s="80" t="s">
        <v>285</v>
      </c>
      <c r="D9" s="141">
        <v>70000000</v>
      </c>
      <c r="E9" s="412">
        <v>132755659.34999999</v>
      </c>
      <c r="F9" s="400" t="s">
        <v>1289</v>
      </c>
      <c r="G9" s="192" t="s">
        <v>1290</v>
      </c>
      <c r="H9" s="486" t="s">
        <v>1457</v>
      </c>
    </row>
    <row r="10" spans="1:8">
      <c r="A10" s="39">
        <v>1</v>
      </c>
      <c r="B10" s="142" t="s">
        <v>276</v>
      </c>
      <c r="C10" s="142"/>
      <c r="D10" s="142">
        <f>+D9</f>
        <v>70000000</v>
      </c>
      <c r="E10" s="142">
        <f>+E9</f>
        <v>132755659.34999999</v>
      </c>
      <c r="F10" s="142"/>
      <c r="G10" s="142"/>
      <c r="H10" s="142"/>
    </row>
  </sheetData>
  <mergeCells count="4">
    <mergeCell ref="A1:G1"/>
    <mergeCell ref="A2:G2"/>
    <mergeCell ref="A4:G4"/>
    <mergeCell ref="A5:G5"/>
  </mergeCells>
  <printOptions horizontalCentered="1"/>
  <pageMargins left="0.23622047244094491" right="0.23622047244094491" top="0.74803149606299213" bottom="0.74803149606299213" header="0.31496062992125984" footer="0.31496062992125984"/>
  <pageSetup scale="60" fitToHeight="0" orientation="landscape" r:id="rId1"/>
  <drawing r:id="rId2"/>
</worksheet>
</file>

<file path=xl/worksheets/sheet8.xml><?xml version="1.0" encoding="utf-8"?>
<worksheet xmlns="http://schemas.openxmlformats.org/spreadsheetml/2006/main" xmlns:r="http://schemas.openxmlformats.org/officeDocument/2006/relationships">
  <sheetPr codeName="Hoja17"/>
  <dimension ref="A1:H32"/>
  <sheetViews>
    <sheetView view="pageBreakPreview" topLeftCell="D1" zoomScaleNormal="100" zoomScaleSheetLayoutView="100" workbookViewId="0">
      <selection activeCell="H7" sqref="H7"/>
    </sheetView>
  </sheetViews>
  <sheetFormatPr baseColWidth="10" defaultRowHeight="15.75"/>
  <cols>
    <col min="1" max="1" width="5.28515625" style="20" customWidth="1"/>
    <col min="2" max="2" width="44.42578125" style="66" customWidth="1"/>
    <col min="3" max="3" width="26.5703125" style="20" customWidth="1"/>
    <col min="4" max="4" width="23.140625" style="8" customWidth="1"/>
    <col min="5" max="5" width="17.140625" style="8" customWidth="1"/>
    <col min="6" max="6" width="31.7109375" style="8" customWidth="1"/>
    <col min="7" max="7" width="27.28515625" style="8" customWidth="1"/>
    <col min="8" max="8" width="15" style="8" customWidth="1"/>
    <col min="9" max="16384" width="11.42578125" style="8"/>
  </cols>
  <sheetData>
    <row r="1" spans="1:8" ht="18.75">
      <c r="A1" s="551" t="s">
        <v>10</v>
      </c>
      <c r="B1" s="551"/>
      <c r="C1" s="551"/>
      <c r="D1" s="551"/>
      <c r="E1" s="551"/>
      <c r="F1" s="551"/>
      <c r="G1" s="551"/>
    </row>
    <row r="2" spans="1:8" ht="18.75">
      <c r="A2" s="551" t="s">
        <v>0</v>
      </c>
      <c r="B2" s="551"/>
      <c r="C2" s="551"/>
      <c r="D2" s="551"/>
      <c r="E2" s="551"/>
      <c r="F2" s="551"/>
      <c r="G2" s="551"/>
    </row>
    <row r="3" spans="1:8">
      <c r="A3" s="8"/>
    </row>
    <row r="4" spans="1:8" ht="15.75" customHeight="1">
      <c r="A4" s="551" t="s">
        <v>230</v>
      </c>
      <c r="B4" s="551"/>
      <c r="C4" s="551"/>
      <c r="D4" s="551"/>
      <c r="E4" s="551"/>
      <c r="F4" s="551"/>
      <c r="G4" s="551"/>
    </row>
    <row r="6" spans="1:8" hidden="1">
      <c r="B6" s="67"/>
    </row>
    <row r="7" spans="1:8" ht="30.75" customHeight="1">
      <c r="A7" s="247" t="s">
        <v>229</v>
      </c>
      <c r="B7" s="247" t="s">
        <v>327</v>
      </c>
      <c r="C7" s="247" t="s">
        <v>16</v>
      </c>
      <c r="D7" s="249" t="s">
        <v>1077</v>
      </c>
      <c r="E7" s="413" t="s">
        <v>1249</v>
      </c>
      <c r="F7" s="414" t="s">
        <v>1292</v>
      </c>
      <c r="G7" s="413" t="s">
        <v>1291</v>
      </c>
      <c r="H7" s="413" t="s">
        <v>1456</v>
      </c>
    </row>
    <row r="8" spans="1:8" ht="39" customHeight="1">
      <c r="A8" s="317">
        <v>1</v>
      </c>
      <c r="B8" s="326" t="s">
        <v>1146</v>
      </c>
      <c r="C8" s="326" t="s">
        <v>1113</v>
      </c>
      <c r="D8" s="318">
        <v>3900000</v>
      </c>
      <c r="E8" s="415">
        <v>3818826.94</v>
      </c>
      <c r="F8" s="416" t="s">
        <v>1257</v>
      </c>
      <c r="G8" s="416" t="s">
        <v>1293</v>
      </c>
      <c r="H8" s="544" t="s">
        <v>1457</v>
      </c>
    </row>
    <row r="9" spans="1:8" ht="31.5" customHeight="1">
      <c r="A9" s="319">
        <v>2</v>
      </c>
      <c r="B9" s="327" t="s">
        <v>1114</v>
      </c>
      <c r="C9" s="327" t="s">
        <v>231</v>
      </c>
      <c r="D9" s="320">
        <v>2200000</v>
      </c>
      <c r="E9" s="417">
        <v>1902163.43</v>
      </c>
      <c r="F9" s="238" t="s">
        <v>1295</v>
      </c>
      <c r="G9" s="239" t="s">
        <v>1294</v>
      </c>
      <c r="H9" s="544" t="s">
        <v>1457</v>
      </c>
    </row>
    <row r="10" spans="1:8" ht="32.25" customHeight="1">
      <c r="A10" s="317">
        <v>3</v>
      </c>
      <c r="B10" s="326" t="s">
        <v>1115</v>
      </c>
      <c r="C10" s="326" t="s">
        <v>231</v>
      </c>
      <c r="D10" s="318">
        <v>2300000</v>
      </c>
      <c r="E10" s="415">
        <v>2293711.04</v>
      </c>
      <c r="F10" s="416" t="s">
        <v>1265</v>
      </c>
      <c r="G10" s="418" t="s">
        <v>1296</v>
      </c>
      <c r="H10" s="544" t="s">
        <v>1457</v>
      </c>
    </row>
    <row r="11" spans="1:8" ht="27" customHeight="1">
      <c r="A11" s="319">
        <v>4</v>
      </c>
      <c r="B11" s="327" t="s">
        <v>1116</v>
      </c>
      <c r="C11" s="327" t="s">
        <v>231</v>
      </c>
      <c r="D11" s="320">
        <v>2100000</v>
      </c>
      <c r="E11" s="417">
        <v>2048899.1300000001</v>
      </c>
      <c r="F11" s="238" t="s">
        <v>1298</v>
      </c>
      <c r="G11" s="239" t="s">
        <v>1297</v>
      </c>
      <c r="H11" s="544"/>
    </row>
    <row r="12" spans="1:8" ht="27" customHeight="1">
      <c r="A12" s="317">
        <v>5</v>
      </c>
      <c r="B12" s="326" t="s">
        <v>1117</v>
      </c>
      <c r="C12" s="326" t="s">
        <v>231</v>
      </c>
      <c r="D12" s="318">
        <v>1800000</v>
      </c>
      <c r="E12" s="415">
        <v>1663008.61</v>
      </c>
      <c r="F12" s="416" t="s">
        <v>1300</v>
      </c>
      <c r="G12" s="239" t="s">
        <v>1299</v>
      </c>
      <c r="H12" s="544" t="s">
        <v>1457</v>
      </c>
    </row>
    <row r="13" spans="1:8" ht="31.5" customHeight="1">
      <c r="A13" s="319">
        <v>6</v>
      </c>
      <c r="B13" s="327" t="s">
        <v>1118</v>
      </c>
      <c r="C13" s="327" t="s">
        <v>232</v>
      </c>
      <c r="D13" s="320">
        <v>600000</v>
      </c>
      <c r="E13" s="417">
        <v>596221.96</v>
      </c>
      <c r="F13" s="238" t="s">
        <v>1259</v>
      </c>
      <c r="G13" s="239" t="s">
        <v>1301</v>
      </c>
      <c r="H13" s="544" t="s">
        <v>1457</v>
      </c>
    </row>
    <row r="14" spans="1:8" ht="27" customHeight="1">
      <c r="A14" s="317">
        <v>7</v>
      </c>
      <c r="B14" s="326" t="s">
        <v>1119</v>
      </c>
      <c r="C14" s="326" t="s">
        <v>1120</v>
      </c>
      <c r="D14" s="318">
        <v>2850000</v>
      </c>
      <c r="E14" s="415">
        <v>2840467.36</v>
      </c>
      <c r="F14" s="416" t="s">
        <v>1262</v>
      </c>
      <c r="G14" s="418" t="s">
        <v>1302</v>
      </c>
      <c r="H14" s="544" t="s">
        <v>1457</v>
      </c>
    </row>
    <row r="15" spans="1:8" ht="27" customHeight="1">
      <c r="A15" s="319">
        <v>8</v>
      </c>
      <c r="B15" s="327" t="s">
        <v>1121</v>
      </c>
      <c r="C15" s="327" t="s">
        <v>235</v>
      </c>
      <c r="D15" s="320">
        <v>1300000</v>
      </c>
      <c r="E15" s="417">
        <v>1295352.3700000001</v>
      </c>
      <c r="F15" s="416" t="s">
        <v>1304</v>
      </c>
      <c r="G15" s="239" t="s">
        <v>1303</v>
      </c>
      <c r="H15" s="544" t="s">
        <v>1457</v>
      </c>
    </row>
    <row r="16" spans="1:8" ht="27" customHeight="1">
      <c r="A16" s="317">
        <v>9</v>
      </c>
      <c r="B16" s="326" t="s">
        <v>1122</v>
      </c>
      <c r="C16" s="326" t="s">
        <v>235</v>
      </c>
      <c r="D16" s="318">
        <v>1500000</v>
      </c>
      <c r="E16" s="415">
        <v>1493519.79</v>
      </c>
      <c r="F16" s="416" t="s">
        <v>1258</v>
      </c>
      <c r="G16" s="418" t="s">
        <v>1305</v>
      </c>
      <c r="H16" s="544" t="s">
        <v>1457</v>
      </c>
    </row>
    <row r="17" spans="1:8" ht="26.25" customHeight="1">
      <c r="A17" s="319">
        <v>10</v>
      </c>
      <c r="B17" s="327" t="s">
        <v>1123</v>
      </c>
      <c r="C17" s="327" t="s">
        <v>235</v>
      </c>
      <c r="D17" s="320">
        <v>1800000</v>
      </c>
      <c r="E17" s="417">
        <v>1776577.28</v>
      </c>
      <c r="F17" s="238" t="s">
        <v>1307</v>
      </c>
      <c r="G17" s="239" t="s">
        <v>1306</v>
      </c>
      <c r="H17" s="544" t="s">
        <v>1457</v>
      </c>
    </row>
    <row r="18" spans="1:8" ht="27" customHeight="1">
      <c r="A18" s="317">
        <v>11</v>
      </c>
      <c r="B18" s="326" t="s">
        <v>1161</v>
      </c>
      <c r="C18" s="326" t="s">
        <v>235</v>
      </c>
      <c r="D18" s="318">
        <v>2000000</v>
      </c>
      <c r="E18" s="415">
        <v>1903788.87</v>
      </c>
      <c r="F18" s="416" t="s">
        <v>1261</v>
      </c>
      <c r="G18" s="418" t="s">
        <v>1308</v>
      </c>
      <c r="H18" s="544"/>
    </row>
    <row r="19" spans="1:8" ht="35.25" customHeight="1">
      <c r="A19" s="319">
        <v>12</v>
      </c>
      <c r="B19" s="327" t="s">
        <v>1124</v>
      </c>
      <c r="C19" s="327" t="s">
        <v>236</v>
      </c>
      <c r="D19" s="320">
        <v>2000000</v>
      </c>
      <c r="E19" s="417">
        <v>1990179.1099999999</v>
      </c>
      <c r="F19" s="416" t="s">
        <v>1310</v>
      </c>
      <c r="G19" s="239" t="s">
        <v>1309</v>
      </c>
      <c r="H19" s="544" t="s">
        <v>1457</v>
      </c>
    </row>
    <row r="20" spans="1:8" ht="37.5" customHeight="1">
      <c r="A20" s="317">
        <v>13</v>
      </c>
      <c r="B20" s="326" t="s">
        <v>1125</v>
      </c>
      <c r="C20" s="326" t="s">
        <v>1126</v>
      </c>
      <c r="D20" s="318">
        <v>3800000</v>
      </c>
      <c r="E20" s="415">
        <v>3749324.69</v>
      </c>
      <c r="F20" s="416" t="s">
        <v>1312</v>
      </c>
      <c r="G20" s="418" t="s">
        <v>1311</v>
      </c>
      <c r="H20" s="544" t="s">
        <v>1457</v>
      </c>
    </row>
    <row r="21" spans="1:8" ht="27" customHeight="1">
      <c r="A21" s="319">
        <v>14</v>
      </c>
      <c r="B21" s="327" t="s">
        <v>1127</v>
      </c>
      <c r="C21" s="327" t="s">
        <v>234</v>
      </c>
      <c r="D21" s="320">
        <v>250000</v>
      </c>
      <c r="E21" s="415">
        <f>246163.4</f>
        <v>246163.4</v>
      </c>
      <c r="F21" s="238" t="s">
        <v>1314</v>
      </c>
      <c r="G21" s="239" t="s">
        <v>1313</v>
      </c>
      <c r="H21" s="544" t="s">
        <v>1457</v>
      </c>
    </row>
    <row r="22" spans="1:8" ht="35.25" customHeight="1">
      <c r="A22" s="317">
        <v>15</v>
      </c>
      <c r="B22" s="326" t="s">
        <v>1128</v>
      </c>
      <c r="C22" s="326" t="s">
        <v>34</v>
      </c>
      <c r="D22" s="318">
        <v>2450000</v>
      </c>
      <c r="E22" s="415">
        <v>2442499.04</v>
      </c>
      <c r="F22" s="416" t="s">
        <v>1260</v>
      </c>
      <c r="G22" s="418" t="s">
        <v>1315</v>
      </c>
      <c r="H22" s="544" t="s">
        <v>1457</v>
      </c>
    </row>
    <row r="23" spans="1:8" ht="30" customHeight="1">
      <c r="A23" s="319">
        <v>16</v>
      </c>
      <c r="B23" s="327" t="s">
        <v>1129</v>
      </c>
      <c r="C23" s="327" t="s">
        <v>1080</v>
      </c>
      <c r="D23" s="320">
        <v>2800000</v>
      </c>
      <c r="E23" s="417">
        <v>2721897.68</v>
      </c>
      <c r="F23" s="238" t="s">
        <v>1257</v>
      </c>
      <c r="G23" s="238" t="s">
        <v>1316</v>
      </c>
      <c r="H23" s="544" t="s">
        <v>1457</v>
      </c>
    </row>
    <row r="24" spans="1:8" ht="27" customHeight="1">
      <c r="A24" s="317">
        <v>17</v>
      </c>
      <c r="B24" s="326" t="s">
        <v>1130</v>
      </c>
      <c r="C24" s="326" t="s">
        <v>1080</v>
      </c>
      <c r="D24" s="318">
        <v>750000</v>
      </c>
      <c r="E24" s="415">
        <v>740837.05</v>
      </c>
      <c r="F24" s="416" t="s">
        <v>1314</v>
      </c>
      <c r="G24" s="418" t="s">
        <v>1317</v>
      </c>
      <c r="H24" s="544" t="s">
        <v>1457</v>
      </c>
    </row>
    <row r="25" spans="1:8" ht="27" customHeight="1">
      <c r="A25" s="319">
        <v>18</v>
      </c>
      <c r="B25" s="327" t="s">
        <v>1131</v>
      </c>
      <c r="C25" s="327" t="s">
        <v>1080</v>
      </c>
      <c r="D25" s="320">
        <v>1350000</v>
      </c>
      <c r="E25" s="417">
        <v>1339064.8999999999</v>
      </c>
      <c r="F25" s="238" t="s">
        <v>1259</v>
      </c>
      <c r="G25" s="239" t="s">
        <v>1318</v>
      </c>
      <c r="H25" s="544" t="s">
        <v>1457</v>
      </c>
    </row>
    <row r="26" spans="1:8" ht="30" customHeight="1">
      <c r="A26" s="317">
        <v>19</v>
      </c>
      <c r="B26" s="326" t="s">
        <v>1132</v>
      </c>
      <c r="C26" s="326" t="s">
        <v>1080</v>
      </c>
      <c r="D26" s="318">
        <v>1300000</v>
      </c>
      <c r="E26" s="415">
        <v>1294770.82</v>
      </c>
      <c r="F26" s="419" t="s">
        <v>1304</v>
      </c>
      <c r="G26" s="418" t="s">
        <v>1319</v>
      </c>
      <c r="H26" s="544" t="s">
        <v>1457</v>
      </c>
    </row>
    <row r="27" spans="1:8" ht="33" customHeight="1">
      <c r="A27" s="319">
        <v>20</v>
      </c>
      <c r="B27" s="327" t="s">
        <v>1133</v>
      </c>
      <c r="C27" s="327" t="s">
        <v>1080</v>
      </c>
      <c r="D27" s="320">
        <v>894994.2</v>
      </c>
      <c r="E27" s="417">
        <v>891540.6</v>
      </c>
      <c r="F27" s="238" t="s">
        <v>1312</v>
      </c>
      <c r="G27" s="239" t="s">
        <v>1320</v>
      </c>
      <c r="H27" s="544" t="s">
        <v>1457</v>
      </c>
    </row>
    <row r="28" spans="1:8" ht="37.5" customHeight="1">
      <c r="A28" s="317">
        <v>21</v>
      </c>
      <c r="B28" s="326" t="s">
        <v>1134</v>
      </c>
      <c r="C28" s="326" t="s">
        <v>32</v>
      </c>
      <c r="D28" s="318">
        <v>600000</v>
      </c>
      <c r="E28" s="415">
        <v>599604</v>
      </c>
      <c r="F28" s="416" t="s">
        <v>1259</v>
      </c>
      <c r="G28" s="418" t="s">
        <v>1321</v>
      </c>
      <c r="H28" s="544" t="s">
        <v>1457</v>
      </c>
    </row>
    <row r="29" spans="1:8" ht="36.75" customHeight="1">
      <c r="A29" s="319">
        <v>22</v>
      </c>
      <c r="B29" s="327" t="s">
        <v>1135</v>
      </c>
      <c r="C29" s="327" t="s">
        <v>1136</v>
      </c>
      <c r="D29" s="320">
        <v>1200000</v>
      </c>
      <c r="E29" s="417">
        <v>1123646.3899999999</v>
      </c>
      <c r="F29" s="238" t="s">
        <v>1323</v>
      </c>
      <c r="G29" s="239" t="s">
        <v>1322</v>
      </c>
      <c r="H29" s="544" t="s">
        <v>1457</v>
      </c>
    </row>
    <row r="30" spans="1:8" s="174" customFormat="1" ht="17.25" customHeight="1">
      <c r="A30" s="321">
        <f>SUBTOTAL(3,A8:A29)</f>
        <v>22</v>
      </c>
      <c r="B30" s="323"/>
      <c r="C30" s="324" t="s">
        <v>19</v>
      </c>
      <c r="D30" s="325">
        <f>SUBTOTAL(9,D8:D29)</f>
        <v>39744994.200000003</v>
      </c>
      <c r="E30" s="325">
        <f>SUBTOTAL(9,E8:E29)</f>
        <v>38772064.460000001</v>
      </c>
      <c r="F30" s="323"/>
      <c r="G30" s="323"/>
    </row>
    <row r="32" spans="1:8">
      <c r="D32" s="220"/>
    </row>
  </sheetData>
  <autoFilter ref="A7:D29"/>
  <mergeCells count="3">
    <mergeCell ref="A1:G1"/>
    <mergeCell ref="A2:G2"/>
    <mergeCell ref="A4:G4"/>
  </mergeCells>
  <conditionalFormatting sqref="D8 D14:D29 D10 D12">
    <cfRule type="expression" dxfId="101" priority="983">
      <formula>IF(#REF!="A",1,0)</formula>
    </cfRule>
  </conditionalFormatting>
  <conditionalFormatting sqref="D8 D14:D29 D10 D12">
    <cfRule type="expression" dxfId="100" priority="982">
      <formula>IF(#REF!="A-H",1,0)</formula>
    </cfRule>
  </conditionalFormatting>
  <conditionalFormatting sqref="D8 D14:D29 D10 D12">
    <cfRule type="expression" dxfId="99" priority="981">
      <formula>IF(#REF!="H",1,0)</formula>
    </cfRule>
  </conditionalFormatting>
  <conditionalFormatting sqref="D21 D9 D11 D13 E10:E13 D17:E17 D19:E19 D15:E15 D23:E23 D25:E25 D29:E29 D27:E27 E8">
    <cfRule type="expression" dxfId="98" priority="863">
      <formula>IF(#REF!="A",1,0)</formula>
    </cfRule>
  </conditionalFormatting>
  <conditionalFormatting sqref="D21 D9 D11 D13 D17 D15 E8 E10:E13 E15:E17 D19:E19 D23:E23 D25:E25 D29:E29 D27:E27">
    <cfRule type="expression" dxfId="97" priority="862">
      <formula>IF(#REF!="A-H",1,0)</formula>
    </cfRule>
  </conditionalFormatting>
  <conditionalFormatting sqref="D9">
    <cfRule type="expression" dxfId="96" priority="861">
      <formula>IF(#REF!="H",1,0)</formula>
    </cfRule>
  </conditionalFormatting>
  <conditionalFormatting sqref="D17 D19 D21 D15 D25:E25 D29:E29 D27:E27 D11:E11 D13:E13 E15:E17 D23:E23 E19:E20 E9">
    <cfRule type="expression" dxfId="95" priority="852">
      <formula>IF(#REF!="H",1,0)</formula>
    </cfRule>
  </conditionalFormatting>
  <conditionalFormatting sqref="D8:D29">
    <cfRule type="expression" dxfId="94" priority="1017">
      <formula>IF(#REF!="A",1,0)</formula>
    </cfRule>
  </conditionalFormatting>
  <conditionalFormatting sqref="D8:D29">
    <cfRule type="expression" dxfId="93" priority="1026">
      <formula>IF(#REF!="A-H",1,0)</formula>
    </cfRule>
  </conditionalFormatting>
  <conditionalFormatting sqref="D8:D29">
    <cfRule type="expression" dxfId="92" priority="1035">
      <formula>IF(#REF!="H",1,0)</formula>
    </cfRule>
  </conditionalFormatting>
  <conditionalFormatting sqref="E8 E10 E12 E25 E27">
    <cfRule type="expression" dxfId="91" priority="78">
      <formula>IF(#REF!="H",1,0)</formula>
    </cfRule>
  </conditionalFormatting>
  <conditionalFormatting sqref="E16">
    <cfRule type="expression" dxfId="90" priority="77">
      <formula>IF(#REF!="A",1,0)</formula>
    </cfRule>
  </conditionalFormatting>
  <conditionalFormatting sqref="E16">
    <cfRule type="expression" dxfId="89" priority="76">
      <formula>IF(#REF!="H",1,0)</formula>
    </cfRule>
  </conditionalFormatting>
  <conditionalFormatting sqref="E16 E23 E19:E20 E9">
    <cfRule type="expression" dxfId="88" priority="75">
      <formula>IF(#REF!="A",1,0)</formula>
    </cfRule>
  </conditionalFormatting>
  <conditionalFormatting sqref="E16 E23 E19:E20 E9">
    <cfRule type="expression" dxfId="87" priority="74">
      <formula>IF(#REF!="A-H",1,0)</formula>
    </cfRule>
  </conditionalFormatting>
  <conditionalFormatting sqref="E9">
    <cfRule type="expression" dxfId="86" priority="72">
      <formula>IF($C9="A",1,0)</formula>
    </cfRule>
  </conditionalFormatting>
  <conditionalFormatting sqref="E9">
    <cfRule type="expression" dxfId="85" priority="71">
      <formula>IF($C9="A-H",1,0)</formula>
    </cfRule>
  </conditionalFormatting>
  <conditionalFormatting sqref="E9">
    <cfRule type="expression" dxfId="84" priority="70">
      <formula>IF($C9="H",1,0)</formula>
    </cfRule>
  </conditionalFormatting>
  <conditionalFormatting sqref="E9">
    <cfRule type="expression" dxfId="83" priority="69">
      <formula>IF($C9="A",1,0)</formula>
    </cfRule>
  </conditionalFormatting>
  <conditionalFormatting sqref="E9">
    <cfRule type="expression" dxfId="82" priority="68">
      <formula>IF($C9="A-H",1,0)</formula>
    </cfRule>
  </conditionalFormatting>
  <conditionalFormatting sqref="E9">
    <cfRule type="expression" dxfId="81" priority="67">
      <formula>IF($C9="H",1,0)</formula>
    </cfRule>
  </conditionalFormatting>
  <conditionalFormatting sqref="E11">
    <cfRule type="expression" dxfId="80" priority="66">
      <formula>IF($C11="A",1,0)</formula>
    </cfRule>
  </conditionalFormatting>
  <conditionalFormatting sqref="E11">
    <cfRule type="expression" dxfId="79" priority="65">
      <formula>IF($C11="A-H",1,0)</formula>
    </cfRule>
  </conditionalFormatting>
  <conditionalFormatting sqref="E11">
    <cfRule type="expression" dxfId="78" priority="64">
      <formula>IF($C11="H",1,0)</formula>
    </cfRule>
  </conditionalFormatting>
  <conditionalFormatting sqref="E11">
    <cfRule type="expression" dxfId="77" priority="63">
      <formula>IF($C11="A",1,0)</formula>
    </cfRule>
  </conditionalFormatting>
  <conditionalFormatting sqref="E11">
    <cfRule type="expression" dxfId="76" priority="62">
      <formula>IF($C11="A-H",1,0)</formula>
    </cfRule>
  </conditionalFormatting>
  <conditionalFormatting sqref="E11">
    <cfRule type="expression" dxfId="75" priority="61">
      <formula>IF($C11="H",1,0)</formula>
    </cfRule>
  </conditionalFormatting>
  <conditionalFormatting sqref="E13">
    <cfRule type="expression" dxfId="74" priority="60">
      <formula>IF($C13="A",1,0)</formula>
    </cfRule>
  </conditionalFormatting>
  <conditionalFormatting sqref="E13">
    <cfRule type="expression" dxfId="73" priority="59">
      <formula>IF($C13="A-H",1,0)</formula>
    </cfRule>
  </conditionalFormatting>
  <conditionalFormatting sqref="E13">
    <cfRule type="expression" dxfId="72" priority="58">
      <formula>IF($C13="H",1,0)</formula>
    </cfRule>
  </conditionalFormatting>
  <conditionalFormatting sqref="E13">
    <cfRule type="expression" dxfId="71" priority="57">
      <formula>IF($C13="A",1,0)</formula>
    </cfRule>
  </conditionalFormatting>
  <conditionalFormatting sqref="E13">
    <cfRule type="expression" dxfId="70" priority="56">
      <formula>IF($C13="A-H",1,0)</formula>
    </cfRule>
  </conditionalFormatting>
  <conditionalFormatting sqref="E13">
    <cfRule type="expression" dxfId="69" priority="55">
      <formula>IF($C13="H",1,0)</formula>
    </cfRule>
  </conditionalFormatting>
  <conditionalFormatting sqref="E15">
    <cfRule type="expression" dxfId="68" priority="54">
      <formula>IF($C15="A",1,0)</formula>
    </cfRule>
  </conditionalFormatting>
  <conditionalFormatting sqref="E15">
    <cfRule type="expression" dxfId="67" priority="53">
      <formula>IF($C15="A-H",1,0)</formula>
    </cfRule>
  </conditionalFormatting>
  <conditionalFormatting sqref="E15">
    <cfRule type="expression" dxfId="66" priority="52">
      <formula>IF($C15="H",1,0)</formula>
    </cfRule>
  </conditionalFormatting>
  <conditionalFormatting sqref="E15">
    <cfRule type="expression" dxfId="65" priority="51">
      <formula>IF($C15="A",1,0)</formula>
    </cfRule>
  </conditionalFormatting>
  <conditionalFormatting sqref="E15">
    <cfRule type="expression" dxfId="64" priority="50">
      <formula>IF($C15="A-H",1,0)</formula>
    </cfRule>
  </conditionalFormatting>
  <conditionalFormatting sqref="E15">
    <cfRule type="expression" dxfId="63" priority="49">
      <formula>IF($C15="H",1,0)</formula>
    </cfRule>
  </conditionalFormatting>
  <conditionalFormatting sqref="E17">
    <cfRule type="expression" dxfId="62" priority="48">
      <formula>IF($C17="A",1,0)</formula>
    </cfRule>
  </conditionalFormatting>
  <conditionalFormatting sqref="E17">
    <cfRule type="expression" dxfId="61" priority="47">
      <formula>IF($C17="A-H",1,0)</formula>
    </cfRule>
  </conditionalFormatting>
  <conditionalFormatting sqref="E17">
    <cfRule type="expression" dxfId="60" priority="46">
      <formula>IF($C17="H",1,0)</formula>
    </cfRule>
  </conditionalFormatting>
  <conditionalFormatting sqref="E17">
    <cfRule type="expression" dxfId="59" priority="45">
      <formula>IF($C17="A",1,0)</formula>
    </cfRule>
  </conditionalFormatting>
  <conditionalFormatting sqref="E17">
    <cfRule type="expression" dxfId="58" priority="44">
      <formula>IF($C17="A-H",1,0)</formula>
    </cfRule>
  </conditionalFormatting>
  <conditionalFormatting sqref="E17">
    <cfRule type="expression" dxfId="57" priority="43">
      <formula>IF($C17="H",1,0)</formula>
    </cfRule>
  </conditionalFormatting>
  <conditionalFormatting sqref="E19">
    <cfRule type="expression" dxfId="56" priority="42">
      <formula>IF($C19="A",1,0)</formula>
    </cfRule>
  </conditionalFormatting>
  <conditionalFormatting sqref="E19">
    <cfRule type="expression" dxfId="55" priority="41">
      <formula>IF($C19="A-H",1,0)</formula>
    </cfRule>
  </conditionalFormatting>
  <conditionalFormatting sqref="E19">
    <cfRule type="expression" dxfId="54" priority="40">
      <formula>IF($C19="H",1,0)</formula>
    </cfRule>
  </conditionalFormatting>
  <conditionalFormatting sqref="E19">
    <cfRule type="expression" dxfId="53" priority="39">
      <formula>IF($C19="A",1,0)</formula>
    </cfRule>
  </conditionalFormatting>
  <conditionalFormatting sqref="E19">
    <cfRule type="expression" dxfId="52" priority="38">
      <formula>IF($C19="A-H",1,0)</formula>
    </cfRule>
  </conditionalFormatting>
  <conditionalFormatting sqref="E19">
    <cfRule type="expression" dxfId="51" priority="37">
      <formula>IF($C19="H",1,0)</formula>
    </cfRule>
  </conditionalFormatting>
  <conditionalFormatting sqref="E23">
    <cfRule type="expression" dxfId="50" priority="30">
      <formula>IF($C23="A",1,0)</formula>
    </cfRule>
  </conditionalFormatting>
  <conditionalFormatting sqref="E23">
    <cfRule type="expression" dxfId="49" priority="29">
      <formula>IF($C23="A-H",1,0)</formula>
    </cfRule>
  </conditionalFormatting>
  <conditionalFormatting sqref="E23">
    <cfRule type="expression" dxfId="48" priority="28">
      <formula>IF($C23="H",1,0)</formula>
    </cfRule>
  </conditionalFormatting>
  <conditionalFormatting sqref="E23">
    <cfRule type="expression" dxfId="47" priority="27">
      <formula>IF($C23="A",1,0)</formula>
    </cfRule>
  </conditionalFormatting>
  <conditionalFormatting sqref="E23">
    <cfRule type="expression" dxfId="46" priority="26">
      <formula>IF($C23="A-H",1,0)</formula>
    </cfRule>
  </conditionalFormatting>
  <conditionalFormatting sqref="E23">
    <cfRule type="expression" dxfId="45" priority="25">
      <formula>IF($C23="H",1,0)</formula>
    </cfRule>
  </conditionalFormatting>
  <conditionalFormatting sqref="E25">
    <cfRule type="expression" dxfId="44" priority="24">
      <formula>IF($C25="A",1,0)</formula>
    </cfRule>
  </conditionalFormatting>
  <conditionalFormatting sqref="E25">
    <cfRule type="expression" dxfId="43" priority="23">
      <formula>IF($C25="A-H",1,0)</formula>
    </cfRule>
  </conditionalFormatting>
  <conditionalFormatting sqref="E25">
    <cfRule type="expression" dxfId="42" priority="22">
      <formula>IF($C25="H",1,0)</formula>
    </cfRule>
  </conditionalFormatting>
  <conditionalFormatting sqref="E25">
    <cfRule type="expression" dxfId="41" priority="21">
      <formula>IF($C25="A",1,0)</formula>
    </cfRule>
  </conditionalFormatting>
  <conditionalFormatting sqref="E25">
    <cfRule type="expression" dxfId="40" priority="20">
      <formula>IF($C25="A-H",1,0)</formula>
    </cfRule>
  </conditionalFormatting>
  <conditionalFormatting sqref="E25">
    <cfRule type="expression" dxfId="39" priority="19">
      <formula>IF($C25="H",1,0)</formula>
    </cfRule>
  </conditionalFormatting>
  <conditionalFormatting sqref="E29">
    <cfRule type="expression" dxfId="38" priority="18">
      <formula>IF($C29="A",1,0)</formula>
    </cfRule>
  </conditionalFormatting>
  <conditionalFormatting sqref="E29">
    <cfRule type="expression" dxfId="37" priority="17">
      <formula>IF($C29="A-H",1,0)</formula>
    </cfRule>
  </conditionalFormatting>
  <conditionalFormatting sqref="E29">
    <cfRule type="expression" dxfId="36" priority="16">
      <formula>IF($C29="H",1,0)</formula>
    </cfRule>
  </conditionalFormatting>
  <conditionalFormatting sqref="E29">
    <cfRule type="expression" dxfId="35" priority="15">
      <formula>IF($C29="A",1,0)</formula>
    </cfRule>
  </conditionalFormatting>
  <conditionalFormatting sqref="E29">
    <cfRule type="expression" dxfId="34" priority="14">
      <formula>IF($C29="A-H",1,0)</formula>
    </cfRule>
  </conditionalFormatting>
  <conditionalFormatting sqref="E29">
    <cfRule type="expression" dxfId="33" priority="13">
      <formula>IF($C29="H",1,0)</formula>
    </cfRule>
  </conditionalFormatting>
  <conditionalFormatting sqref="E27">
    <cfRule type="expression" dxfId="32" priority="12">
      <formula>IF($C27="A",1,0)</formula>
    </cfRule>
  </conditionalFormatting>
  <conditionalFormatting sqref="E27">
    <cfRule type="expression" dxfId="31" priority="11">
      <formula>IF($C27="A-H",1,0)</formula>
    </cfRule>
  </conditionalFormatting>
  <conditionalFormatting sqref="E27">
    <cfRule type="expression" dxfId="30" priority="10">
      <formula>IF($C27="H",1,0)</formula>
    </cfRule>
  </conditionalFormatting>
  <conditionalFormatting sqref="E27">
    <cfRule type="expression" dxfId="29" priority="9">
      <formula>IF($C27="A",1,0)</formula>
    </cfRule>
  </conditionalFormatting>
  <conditionalFormatting sqref="E27">
    <cfRule type="expression" dxfId="28" priority="8">
      <formula>IF($C27="A-H",1,0)</formula>
    </cfRule>
  </conditionalFormatting>
  <conditionalFormatting sqref="E27">
    <cfRule type="expression" dxfId="27" priority="7">
      <formula>IF($C27="H",1,0)</formula>
    </cfRule>
  </conditionalFormatting>
  <conditionalFormatting sqref="E15">
    <cfRule type="expression" dxfId="26" priority="6">
      <formula>IF($C15="A",1,0)</formula>
    </cfRule>
  </conditionalFormatting>
  <conditionalFormatting sqref="E15">
    <cfRule type="expression" dxfId="25" priority="5">
      <formula>IF($C15="A-H",1,0)</formula>
    </cfRule>
  </conditionalFormatting>
  <conditionalFormatting sqref="E15">
    <cfRule type="expression" dxfId="24" priority="4">
      <formula>IF($C15="H",1,0)</formula>
    </cfRule>
  </conditionalFormatting>
  <conditionalFormatting sqref="E15">
    <cfRule type="expression" dxfId="23" priority="3">
      <formula>IF($C15="A",1,0)</formula>
    </cfRule>
  </conditionalFormatting>
  <conditionalFormatting sqref="E15">
    <cfRule type="expression" dxfId="22" priority="2">
      <formula>IF($C15="A-H",1,0)</formula>
    </cfRule>
  </conditionalFormatting>
  <conditionalFormatting sqref="E15">
    <cfRule type="expression" dxfId="21" priority="1">
      <formula>IF($C15="H",1,0)</formula>
    </cfRule>
  </conditionalFormatting>
  <printOptions horizontalCentered="1" verticalCentered="1"/>
  <pageMargins left="0.15748031496062992" right="0.19685039370078741" top="0.31496062992125984" bottom="0.43307086614173229" header="0.15748031496062992" footer="0.31496062992125984"/>
  <pageSetup scale="70" orientation="landscape" r:id="rId1"/>
  <drawing r:id="rId2"/>
</worksheet>
</file>

<file path=xl/worksheets/sheet9.xml><?xml version="1.0" encoding="utf-8"?>
<worksheet xmlns="http://schemas.openxmlformats.org/spreadsheetml/2006/main" xmlns:r="http://schemas.openxmlformats.org/officeDocument/2006/relationships">
  <sheetPr codeName="Hoja11"/>
  <dimension ref="A1:E31"/>
  <sheetViews>
    <sheetView view="pageBreakPreview" zoomScale="80" zoomScaleNormal="75" zoomScaleSheetLayoutView="80" workbookViewId="0">
      <selection activeCell="E7" sqref="E7"/>
    </sheetView>
  </sheetViews>
  <sheetFormatPr baseColWidth="10" defaultRowHeight="15.75"/>
  <cols>
    <col min="1" max="1" width="9" style="8" customWidth="1"/>
    <col min="2" max="2" width="56.7109375" style="8" customWidth="1"/>
    <col min="3" max="3" width="49.85546875" style="8" customWidth="1"/>
    <col min="4" max="4" width="29.5703125" style="44" customWidth="1"/>
    <col min="5" max="5" width="17.7109375" style="3" customWidth="1"/>
    <col min="6" max="16384" width="11.42578125" style="3"/>
  </cols>
  <sheetData>
    <row r="1" spans="1:5" ht="18.75">
      <c r="A1" s="554" t="s">
        <v>10</v>
      </c>
      <c r="B1" s="554"/>
      <c r="C1" s="554"/>
      <c r="D1" s="554"/>
    </row>
    <row r="2" spans="1:5" ht="18.75">
      <c r="A2" s="554" t="s">
        <v>0</v>
      </c>
      <c r="B2" s="554"/>
      <c r="C2" s="554"/>
      <c r="D2" s="554"/>
    </row>
    <row r="3" spans="1:5" ht="15.75" customHeight="1">
      <c r="A3" s="554" t="s">
        <v>3</v>
      </c>
      <c r="B3" s="554"/>
      <c r="C3" s="554"/>
      <c r="D3" s="554"/>
    </row>
    <row r="4" spans="1:5" ht="15.75" customHeight="1">
      <c r="A4" s="554" t="s">
        <v>139</v>
      </c>
      <c r="B4" s="554"/>
      <c r="C4" s="554"/>
      <c r="D4" s="554"/>
    </row>
    <row r="5" spans="1:5" ht="15.75" customHeight="1">
      <c r="A5" s="11"/>
      <c r="B5" s="11"/>
      <c r="C5" s="11"/>
      <c r="D5" s="186"/>
    </row>
    <row r="6" spans="1:5" ht="15.75" customHeight="1">
      <c r="A6" s="41"/>
      <c r="B6" s="42"/>
      <c r="C6" s="41"/>
      <c r="D6" s="3"/>
    </row>
    <row r="7" spans="1:5" ht="27" customHeight="1">
      <c r="A7" s="175" t="s">
        <v>5</v>
      </c>
      <c r="B7" s="114" t="s">
        <v>15</v>
      </c>
      <c r="C7" s="114" t="s">
        <v>16</v>
      </c>
      <c r="D7" s="139" t="s">
        <v>18</v>
      </c>
      <c r="E7" s="413" t="s">
        <v>1456</v>
      </c>
    </row>
    <row r="8" spans="1:5" s="12" customFormat="1" ht="81.75" customHeight="1">
      <c r="A8" s="7">
        <v>1</v>
      </c>
      <c r="B8" s="75" t="s">
        <v>182</v>
      </c>
      <c r="C8" s="143" t="s">
        <v>183</v>
      </c>
      <c r="D8" s="5">
        <v>20000000</v>
      </c>
      <c r="E8" s="5"/>
    </row>
    <row r="9" spans="1:5" s="12" customFormat="1" ht="75" customHeight="1">
      <c r="A9" s="7">
        <v>2</v>
      </c>
      <c r="B9" s="75" t="s">
        <v>184</v>
      </c>
      <c r="C9" s="143" t="s">
        <v>185</v>
      </c>
      <c r="D9" s="5">
        <v>15000000</v>
      </c>
      <c r="E9" s="5"/>
    </row>
    <row r="10" spans="1:5" s="13" customFormat="1" ht="37.5" customHeight="1">
      <c r="A10" s="170">
        <v>3</v>
      </c>
      <c r="B10" s="75" t="s">
        <v>186</v>
      </c>
      <c r="C10" s="143" t="s">
        <v>187</v>
      </c>
      <c r="D10" s="5">
        <v>10000000</v>
      </c>
      <c r="E10" s="5"/>
    </row>
    <row r="11" spans="1:5" s="13" customFormat="1" ht="74.25" customHeight="1">
      <c r="A11" s="170">
        <v>4</v>
      </c>
      <c r="B11" s="75" t="s">
        <v>286</v>
      </c>
      <c r="C11" s="143" t="s">
        <v>36</v>
      </c>
      <c r="D11" s="5">
        <v>5000000</v>
      </c>
      <c r="E11" s="5"/>
    </row>
    <row r="12" spans="1:5" ht="16.5" thickBot="1">
      <c r="A12" s="176">
        <v>4</v>
      </c>
      <c r="B12" s="564" t="s">
        <v>19</v>
      </c>
      <c r="C12" s="565"/>
      <c r="D12" s="140">
        <f>SUM(D8:D11)</f>
        <v>50000000</v>
      </c>
    </row>
    <row r="13" spans="1:5" ht="37.5" customHeight="1">
      <c r="A13" s="41"/>
      <c r="B13" s="42"/>
      <c r="C13" s="41"/>
      <c r="D13" s="45"/>
    </row>
    <row r="14" spans="1:5" ht="37.5" customHeight="1">
      <c r="A14" s="14"/>
      <c r="B14" s="35"/>
      <c r="C14" s="17"/>
      <c r="D14" s="4"/>
    </row>
    <row r="15" spans="1:5" ht="25.5" customHeight="1">
      <c r="A15" s="11"/>
      <c r="B15" s="11"/>
      <c r="C15" s="11"/>
      <c r="D15" s="51"/>
    </row>
    <row r="16" spans="1:5" ht="25.5" hidden="1" customHeight="1">
      <c r="A16" s="11"/>
      <c r="B16" s="11"/>
      <c r="C16" s="11"/>
      <c r="D16" s="51"/>
    </row>
    <row r="17" spans="1:4" s="12" customFormat="1" ht="47.25" hidden="1">
      <c r="A17" s="7"/>
      <c r="B17" s="75" t="s">
        <v>228</v>
      </c>
      <c r="C17" s="21" t="s">
        <v>188</v>
      </c>
      <c r="D17" s="6">
        <v>8200000</v>
      </c>
    </row>
    <row r="18" spans="1:4" ht="25.5" hidden="1" customHeight="1">
      <c r="A18" s="11"/>
      <c r="B18" s="11"/>
      <c r="C18" s="11"/>
      <c r="D18" s="51"/>
    </row>
    <row r="19" spans="1:4" ht="25.5" hidden="1" customHeight="1">
      <c r="A19" s="11"/>
      <c r="B19" s="11"/>
      <c r="C19" s="11"/>
      <c r="D19" s="51"/>
    </row>
    <row r="20" spans="1:4" ht="25.5" hidden="1" customHeight="1">
      <c r="A20" s="11"/>
      <c r="B20" s="11"/>
      <c r="C20" s="11"/>
      <c r="D20" s="51"/>
    </row>
    <row r="21" spans="1:4" ht="25.5" hidden="1" customHeight="1">
      <c r="A21" s="11"/>
      <c r="B21" s="11"/>
      <c r="C21" s="11"/>
      <c r="D21" s="51"/>
    </row>
    <row r="22" spans="1:4" ht="25.5" customHeight="1">
      <c r="A22" s="11"/>
      <c r="B22" s="11"/>
      <c r="C22" s="11"/>
      <c r="D22" s="51"/>
    </row>
    <row r="23" spans="1:4" ht="25.5" customHeight="1">
      <c r="A23" s="11"/>
      <c r="B23" s="11"/>
      <c r="C23" s="11"/>
      <c r="D23" s="52"/>
    </row>
    <row r="24" spans="1:4" ht="25.5" customHeight="1">
      <c r="A24" s="11"/>
      <c r="B24" s="11"/>
      <c r="C24" s="11"/>
      <c r="D24" s="52"/>
    </row>
    <row r="25" spans="1:4" ht="25.5" customHeight="1">
      <c r="A25" s="11"/>
      <c r="B25" s="11"/>
      <c r="C25" s="11"/>
      <c r="D25" s="52"/>
    </row>
    <row r="26" spans="1:4" ht="25.5" customHeight="1">
      <c r="A26" s="11"/>
      <c r="B26" s="11"/>
      <c r="C26" s="11"/>
      <c r="D26" s="52"/>
    </row>
    <row r="27" spans="1:4" ht="25.5" customHeight="1">
      <c r="A27" s="11"/>
      <c r="B27" s="11"/>
      <c r="C27" s="11"/>
      <c r="D27" s="52"/>
    </row>
    <row r="28" spans="1:4" ht="25.5" customHeight="1">
      <c r="A28" s="11"/>
      <c r="B28" s="11"/>
      <c r="C28" s="11"/>
      <c r="D28" s="52"/>
    </row>
    <row r="29" spans="1:4" ht="25.5" customHeight="1">
      <c r="A29" s="11"/>
      <c r="B29" s="11"/>
      <c r="C29" s="11"/>
      <c r="D29" s="52"/>
    </row>
    <row r="30" spans="1:4" ht="37.5" customHeight="1">
      <c r="A30" s="11"/>
      <c r="B30" s="11"/>
      <c r="C30" s="11"/>
      <c r="D30" s="52"/>
    </row>
    <row r="31" spans="1:4" ht="37.5" customHeight="1">
      <c r="A31" s="11"/>
      <c r="B31" s="11"/>
      <c r="C31" s="11"/>
      <c r="D31" s="52"/>
    </row>
  </sheetData>
  <mergeCells count="5">
    <mergeCell ref="A1:D1"/>
    <mergeCell ref="B12:C12"/>
    <mergeCell ref="A2:D2"/>
    <mergeCell ref="A3:D3"/>
    <mergeCell ref="A4:D4"/>
  </mergeCells>
  <printOptions horizontalCentered="1" verticalCentered="1"/>
  <pageMargins left="0.43307086614173229" right="0.39370078740157483" top="0.98425196850393704" bottom="0.74803149606299213" header="0.31496062992125984" footer="0.31496062992125984"/>
  <pageSetup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28</vt:i4>
      </vt:variant>
    </vt:vector>
  </HeadingPairs>
  <TitlesOfParts>
    <vt:vector size="49" baseType="lpstr">
      <vt:lpstr>A-01 FISM </vt:lpstr>
      <vt:lpstr>A-02 HABITAT</vt:lpstr>
      <vt:lpstr>A-03 REP</vt:lpstr>
      <vt:lpstr>A-04 FOPAEDAPIE</vt:lpstr>
      <vt:lpstr>A-04A FAM</vt:lpstr>
      <vt:lpstr>A 4B CONACULTA</vt:lpstr>
      <vt:lpstr>A-05 PIM SEG PUB</vt:lpstr>
      <vt:lpstr>A-06 FEFOM</vt:lpstr>
      <vt:lpstr>A-07 GIS</vt:lpstr>
      <vt:lpstr>A-08 PIM MAT. PRIMAS</vt:lpstr>
      <vt:lpstr>A-09 REPAV. PIM</vt:lpstr>
      <vt:lpstr>A-10 CORREDOR PEATONAL</vt:lpstr>
      <vt:lpstr>A-11 IMAGEN URBANA</vt:lpstr>
      <vt:lpstr>A-12 EDIF. ADMVOS.</vt:lpstr>
      <vt:lpstr>A-13 INF. EDUC.</vt:lpstr>
      <vt:lpstr>A-14 INF. DPVA.</vt:lpstr>
      <vt:lpstr>A-15 PARQUES Y JARDINES</vt:lpstr>
      <vt:lpstr>A-16 PROY TEC Y SUP</vt:lpstr>
      <vt:lpstr>A-17 REMANENTES</vt:lpstr>
      <vt:lpstr>A-18-OBRA MULT</vt:lpstr>
      <vt:lpstr>Hoja1</vt:lpstr>
      <vt:lpstr>'A 4B CONACULTA'!Área_de_impresión</vt:lpstr>
      <vt:lpstr>'A-01 FISM '!Área_de_impresión</vt:lpstr>
      <vt:lpstr>'A-02 HABITAT'!Área_de_impresión</vt:lpstr>
      <vt:lpstr>'A-03 REP'!Área_de_impresión</vt:lpstr>
      <vt:lpstr>'A-04 FOPAEDAPIE'!Área_de_impresión</vt:lpstr>
      <vt:lpstr>'A-04A FAM'!Área_de_impresión</vt:lpstr>
      <vt:lpstr>'A-05 PIM SEG PUB'!Área_de_impresión</vt:lpstr>
      <vt:lpstr>'A-06 FEFOM'!Área_de_impresión</vt:lpstr>
      <vt:lpstr>'A-07 GIS'!Área_de_impresión</vt:lpstr>
      <vt:lpstr>'A-08 PIM MAT. PRIMAS'!Área_de_impresión</vt:lpstr>
      <vt:lpstr>'A-09 REPAV. PIM'!Área_de_impresión</vt:lpstr>
      <vt:lpstr>'A-10 CORREDOR PEATONAL'!Área_de_impresión</vt:lpstr>
      <vt:lpstr>'A-11 IMAGEN URBANA'!Área_de_impresión</vt:lpstr>
      <vt:lpstr>'A-12 EDIF. ADMVOS.'!Área_de_impresión</vt:lpstr>
      <vt:lpstr>'A-13 INF. EDUC.'!Área_de_impresión</vt:lpstr>
      <vt:lpstr>'A-14 INF. DPVA.'!Área_de_impresión</vt:lpstr>
      <vt:lpstr>'A-15 PARQUES Y JARDINES'!Área_de_impresión</vt:lpstr>
      <vt:lpstr>'A-16 PROY TEC Y SUP'!Área_de_impresión</vt:lpstr>
      <vt:lpstr>'A-18-OBRA MULT'!Área_de_impresión</vt:lpstr>
      <vt:lpstr>'A-01 FISM '!Títulos_a_imprimir</vt:lpstr>
      <vt:lpstr>'A-06 FEFOM'!Títulos_a_imprimir</vt:lpstr>
      <vt:lpstr>'A-07 GIS'!Títulos_a_imprimir</vt:lpstr>
      <vt:lpstr>'A-08 PIM MAT. PRIMAS'!Títulos_a_imprimir</vt:lpstr>
      <vt:lpstr>'A-09 REPAV. PIM'!Títulos_a_imprimir</vt:lpstr>
      <vt:lpstr>'A-13 INF. EDUC.'!Títulos_a_imprimir</vt:lpstr>
      <vt:lpstr>'A-15 PARQUES Y JARDINES'!Títulos_a_imprimir</vt:lpstr>
      <vt:lpstr>'A-16 PROY TEC Y SUP'!Títulos_a_imprimir</vt:lpstr>
      <vt:lpstr>'A-17 REMANENTES'!Títulos_a_imprimir</vt:lpstr>
    </vt:vector>
  </TitlesOfParts>
  <Company>Schlumberger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Zamudio</dc:creator>
  <cp:lastModifiedBy>VAvendaño</cp:lastModifiedBy>
  <cp:lastPrinted>2015-03-25T20:22:06Z</cp:lastPrinted>
  <dcterms:created xsi:type="dcterms:W3CDTF">2010-07-20T19:23:42Z</dcterms:created>
  <dcterms:modified xsi:type="dcterms:W3CDTF">2015-03-27T17:11:12Z</dcterms:modified>
</cp:coreProperties>
</file>