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6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Presentados'!$A$2:$AD$60</definedName>
  </definedNames>
  <calcPr calcId="162913"/>
</workbook>
</file>

<file path=xl/calcChain.xml><?xml version="1.0" encoding="utf-8"?>
<calcChain xmlns="http://schemas.openxmlformats.org/spreadsheetml/2006/main">
  <c r="O19" i="7" l="1"/>
  <c r="Q19" i="7"/>
  <c r="O20" i="7"/>
  <c r="Q20" i="7"/>
  <c r="O21" i="7"/>
  <c r="Q21" i="7"/>
  <c r="O22" i="7"/>
  <c r="Q22" i="7"/>
  <c r="C23" i="7"/>
  <c r="D23" i="7"/>
  <c r="E23" i="7"/>
  <c r="F23" i="7"/>
  <c r="G23" i="7"/>
  <c r="H23" i="7"/>
  <c r="I23" i="7"/>
  <c r="J23" i="7"/>
  <c r="K23" i="7"/>
  <c r="L23" i="7"/>
  <c r="M23" i="7"/>
  <c r="N23" i="7"/>
  <c r="Q23" i="7" l="1"/>
  <c r="O18" i="7" l="1"/>
  <c r="Q18" i="7"/>
  <c r="O15" i="7" l="1"/>
  <c r="Q8" i="7" l="1"/>
  <c r="O8" i="7"/>
  <c r="Q17" i="7" l="1"/>
  <c r="Q15" i="7"/>
  <c r="Q14" i="7"/>
  <c r="Q11" i="7"/>
  <c r="Q6" i="7"/>
  <c r="O17" i="7"/>
  <c r="O14" i="7"/>
  <c r="O11" i="7"/>
  <c r="O6" i="7"/>
  <c r="O4" i="7" l="1"/>
  <c r="Q4" i="7"/>
  <c r="O13" i="7" l="1"/>
  <c r="O12" i="7"/>
  <c r="Q16" i="7" l="1"/>
  <c r="Q10" i="7" l="1"/>
  <c r="Q9" i="7"/>
  <c r="O5" i="7" l="1"/>
  <c r="O7" i="7"/>
  <c r="O9" i="7"/>
  <c r="O10" i="7"/>
  <c r="O16" i="7"/>
  <c r="O23" i="7" l="1"/>
  <c r="R20" i="7" l="1"/>
  <c r="R22" i="7"/>
  <c r="R23" i="7"/>
  <c r="R19" i="7"/>
  <c r="R21" i="7"/>
  <c r="Q5" i="7" l="1"/>
  <c r="P7" i="7"/>
  <c r="Q7" i="7"/>
  <c r="P12" i="7"/>
  <c r="Q12" i="7"/>
  <c r="Q13" i="7"/>
  <c r="P10" i="7" l="1"/>
  <c r="R15" i="7" l="1"/>
  <c r="R14" i="7"/>
  <c r="R18" i="7"/>
  <c r="R4" i="7"/>
  <c r="R13" i="7"/>
  <c r="R10" i="7"/>
  <c r="R11" i="7"/>
  <c r="R5" i="7"/>
  <c r="P9" i="7"/>
  <c r="R8" i="7"/>
  <c r="R7" i="7"/>
  <c r="R16" i="7"/>
  <c r="P16" i="7"/>
  <c r="R17" i="7"/>
  <c r="R6" i="7"/>
  <c r="R9" i="7"/>
  <c r="R12" i="7"/>
  <c r="P13" i="7"/>
  <c r="P5" i="7"/>
  <c r="P23" i="7" s="1"/>
</calcChain>
</file>

<file path=xl/sharedStrings.xml><?xml version="1.0" encoding="utf-8"?>
<sst xmlns="http://schemas.openxmlformats.org/spreadsheetml/2006/main" count="38" uniqueCount="36">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</sst>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Presentados'!$B$4:$B$22</c:f>
              <c:strCache>
                <c:ptCount val="19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Asuntos Especiales ante Consejo General</c:v>
                </c:pt>
                <c:pt idx="16">
                  <c:v>Juicios Electorales ante Consejo General</c:v>
                </c:pt>
                <c:pt idx="17">
                  <c:v>Juicios Electorales ante T.E.P.J.F.</c:v>
                </c:pt>
                <c:pt idx="18">
                  <c:v>Cuaderno de antecedentes ante el Consejo General</c:v>
                </c:pt>
              </c:strCache>
            </c:strRef>
          </c:cat>
          <c:val>
            <c:numRef>
              <c:f>'Medios Presentados'!$O$4:$O$22</c:f>
              <c:numCache>
                <c:formatCode>General</c:formatCode>
                <c:ptCount val="19"/>
                <c:pt idx="0">
                  <c:v>3</c:v>
                </c:pt>
                <c:pt idx="1">
                  <c:v>19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4</c:v>
                </c:pt>
                <c:pt idx="6">
                  <c:v>12</c:v>
                </c:pt>
                <c:pt idx="7">
                  <c:v>0</c:v>
                </c:pt>
                <c:pt idx="8">
                  <c:v>37</c:v>
                </c:pt>
                <c:pt idx="9">
                  <c:v>5</c:v>
                </c:pt>
                <c:pt idx="10">
                  <c:v>16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8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A-474D-BC3C-3CE2317BA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10386856"/>
        <c:axId val="210386464"/>
        <c:axId val="0"/>
      </c:bar3DChart>
      <c:catAx>
        <c:axId val="21038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10386464"/>
        <c:crosses val="autoZero"/>
        <c:auto val="1"/>
        <c:lblAlgn val="ctr"/>
        <c:lblOffset val="100"/>
        <c:noMultiLvlLbl val="0"/>
      </c:catAx>
      <c:valAx>
        <c:axId val="210386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038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7E-464C-91EB-D0BD7FFFF9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7E-464C-91EB-D0BD7FFFF95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7E-464C-91EB-D0BD7FFFF95D}"/>
              </c:ext>
            </c:extLst>
          </c:dPt>
          <c:dLbls>
            <c:dLbl>
              <c:idx val="0"/>
              <c:layout>
                <c:manualLayout>
                  <c:x val="4.9036777583187391E-2"/>
                  <c:y val="-3.13948116951615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7E-464C-91EB-D0BD7FFFF95D}"/>
                </c:ext>
              </c:extLst>
            </c:dLbl>
            <c:dLbl>
              <c:idx val="1"/>
              <c:layout>
                <c:manualLayout>
                  <c:x val="2.1015761821366025E-2"/>
                  <c:y val="-2.8890303497247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7E-464C-91EB-D0BD7FFFF95D}"/>
                </c:ext>
              </c:extLst>
            </c:dLbl>
            <c:dLbl>
              <c:idx val="2"/>
              <c:layout>
                <c:manualLayout>
                  <c:x val="2.3350846468184385E-2"/>
                  <c:y val="3.3629264597226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7E-464C-91EB-D0BD7FFFF95D}"/>
                </c:ext>
              </c:extLst>
            </c:dLbl>
            <c:dLbl>
              <c:idx val="3"/>
              <c:layout>
                <c:manualLayout>
                  <c:x val="-2.3350846468184472E-2"/>
                  <c:y val="4.99569034158356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7E-464C-91EB-D0BD7FFFF95D}"/>
                </c:ext>
              </c:extLst>
            </c:dLbl>
            <c:dLbl>
              <c:idx val="4"/>
              <c:layout>
                <c:manualLayout>
                  <c:x val="3.0356100408639813E-2"/>
                  <c:y val="5.49605145478517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7E-464C-91EB-D0BD7FFFF95D}"/>
                </c:ext>
              </c:extLst>
            </c:dLbl>
            <c:dLbl>
              <c:idx val="5"/>
              <c:layout>
                <c:manualLayout>
                  <c:x val="-2.3350846468184559E-2"/>
                  <c:y val="2.697101905438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7E-464C-91EB-D0BD7FFFF95D}"/>
                </c:ext>
              </c:extLst>
            </c:dLbl>
            <c:dLbl>
              <c:idx val="6"/>
              <c:layout>
                <c:manualLayout>
                  <c:x val="-2.3350846468184472E-2"/>
                  <c:y val="2.34505291545377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A7E-464C-91EB-D0BD7FFFF95D}"/>
                </c:ext>
              </c:extLst>
            </c:dLbl>
            <c:dLbl>
              <c:idx val="7"/>
              <c:layout>
                <c:manualLayout>
                  <c:x val="-2.1015761821366025E-2"/>
                  <c:y val="-0.1012857043661642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7E-464C-91EB-D0BD7FFFF95D}"/>
                </c:ext>
              </c:extLst>
            </c:dLbl>
            <c:dLbl>
              <c:idx val="8"/>
              <c:layout>
                <c:manualLayout>
                  <c:x val="-2.5685931115002919E-2"/>
                  <c:y val="-5.8490567606752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A7E-464C-91EB-D0BD7FFFF95D}"/>
                </c:ext>
              </c:extLst>
            </c:dLbl>
            <c:dLbl>
              <c:idx val="9"/>
              <c:layout>
                <c:manualLayout>
                  <c:x val="-4.4366792154483317E-2"/>
                  <c:y val="-7.326211413172960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7E-464C-91EB-D0BD7FFFF95D}"/>
                </c:ext>
              </c:extLst>
            </c:dLbl>
            <c:dLbl>
              <c:idx val="10"/>
              <c:layout>
                <c:manualLayout>
                  <c:x val="4.4366608289550497E-2"/>
                  <c:y val="-2.06227446017006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A7E-464C-91EB-D0BD7FFFF95D}"/>
                </c:ext>
              </c:extLst>
            </c:dLbl>
            <c:dLbl>
              <c:idx val="11"/>
              <c:layout>
                <c:manualLayout>
                  <c:x val="-9.3403385872737887E-3"/>
                  <c:y val="-2.84503981808376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7E-464C-91EB-D0BD7FFFF95D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7E-464C-91EB-D0BD7FFFF9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Presentados'!$C$3:$N$3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'Medios Presentados'!$C$23:$N$23</c:f>
              <c:numCache>
                <c:formatCode>General</c:formatCode>
                <c:ptCount val="12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1</c:v>
                </c:pt>
                <c:pt idx="7">
                  <c:v>7</c:v>
                </c:pt>
                <c:pt idx="8">
                  <c:v>18</c:v>
                </c:pt>
                <c:pt idx="9">
                  <c:v>17</c:v>
                </c:pt>
                <c:pt idx="10">
                  <c:v>34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E-464C-91EB-D0BD7FFFF9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955710887636153E-2"/>
                  <c:y val="-2.360236808590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13-46D2-AD82-CCEC1A70E6D5}"/>
                </c:ext>
              </c:extLst>
            </c:dLbl>
            <c:dLbl>
              <c:idx val="1"/>
              <c:layout>
                <c:manualLayout>
                  <c:x val="1.2386970465607383E-2"/>
                  <c:y val="-1.50752554259084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3-46D2-AD82-CCEC1A70E6D5}"/>
                </c:ext>
              </c:extLst>
            </c:dLbl>
            <c:dLbl>
              <c:idx val="2"/>
              <c:layout>
                <c:manualLayout>
                  <c:x val="2.9694830192075958E-2"/>
                  <c:y val="-1.26582310022503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13-46D2-AD82-CCEC1A70E6D5}"/>
                </c:ext>
              </c:extLst>
            </c:dLbl>
            <c:dLbl>
              <c:idx val="3"/>
              <c:layout>
                <c:manualLayout>
                  <c:x val="-0.10410814681376902"/>
                  <c:y val="3.46065570134947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13-46D2-AD82-CCEC1A70E6D5}"/>
                </c:ext>
              </c:extLst>
            </c:dLbl>
            <c:dLbl>
              <c:idx val="4"/>
              <c:layout>
                <c:manualLayout>
                  <c:x val="3.6858150002190308E-3"/>
                  <c:y val="4.12496365119197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13-46D2-AD82-CCEC1A70E6D5}"/>
                </c:ext>
              </c:extLst>
            </c:dLbl>
            <c:dLbl>
              <c:idx val="5"/>
              <c:layout>
                <c:manualLayout>
                  <c:x val="-1.0485377530335791E-2"/>
                  <c:y val="4.09994620251824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D13-46D2-AD82-CCEC1A70E6D5}"/>
                </c:ext>
              </c:extLst>
            </c:dLbl>
            <c:dLbl>
              <c:idx val="6"/>
              <c:layout>
                <c:manualLayout>
                  <c:x val="-3.7121910997391781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D13-46D2-AD82-CCEC1A70E6D5}"/>
                </c:ext>
              </c:extLst>
            </c:dLbl>
            <c:dLbl>
              <c:idx val="7"/>
              <c:layout>
                <c:manualLayout>
                  <c:x val="-2.1205127129287783E-2"/>
                  <c:y val="-2.33487051103122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D13-46D2-AD82-CCEC1A70E6D5}"/>
                </c:ext>
              </c:extLst>
            </c:dLbl>
            <c:dLbl>
              <c:idx val="8"/>
              <c:layout>
                <c:manualLayout>
                  <c:x val="-4.6359830253996107E-2"/>
                  <c:y val="-0.124838813126386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D13-46D2-AD82-CCEC1A70E6D5}"/>
                </c:ext>
              </c:extLst>
            </c:dLbl>
            <c:dLbl>
              <c:idx val="9"/>
              <c:layout>
                <c:manualLayout>
                  <c:x val="6.4688724134278924E-2"/>
                  <c:y val="-6.5593557658117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D13-46D2-AD82-CCEC1A70E6D5}"/>
                </c:ext>
              </c:extLst>
            </c:dLbl>
            <c:dLbl>
              <c:idx val="10"/>
              <c:layout>
                <c:manualLayout>
                  <c:x val="-8.0755779683601397E-2"/>
                  <c:y val="-3.50249264987856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D13-46D2-AD82-CCEC1A70E6D5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3-46D2-AD82-CCEC1A70E6D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Presentados'!$C$3:$N$3</c15:sqref>
                  </c15:fullRef>
                </c:ext>
              </c:extLst>
              <c:f>('Medios Presentados'!$C$3:$H$3,'Medios Presentados'!$J$3:$N$3)</c:f>
              <c:strCache>
                <c:ptCount val="11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AGO</c:v>
                </c:pt>
                <c:pt idx="7">
                  <c:v>SEP</c:v>
                </c:pt>
                <c:pt idx="8">
                  <c:v>OCT</c:v>
                </c:pt>
                <c:pt idx="9">
                  <c:v>NOV</c:v>
                </c:pt>
                <c:pt idx="10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Presentados'!$C$23:$N$23</c15:sqref>
                  </c15:fullRef>
                </c:ext>
              </c:extLst>
              <c:f>('Medios Presentados'!$C$23:$H$23,'Medios Presentados'!$J$23:$N$23)</c:f>
              <c:numCache>
                <c:formatCode>General</c:formatCode>
                <c:ptCount val="11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7</c:v>
                </c:pt>
                <c:pt idx="7">
                  <c:v>18</c:v>
                </c:pt>
                <c:pt idx="8">
                  <c:v>17</c:v>
                </c:pt>
                <c:pt idx="9">
                  <c:v>34</c:v>
                </c:pt>
                <c:pt idx="1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13-46D2-AD82-CCEC1A70E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24</xdr:row>
      <xdr:rowOff>6350</xdr:rowOff>
    </xdr:from>
    <xdr:to>
      <xdr:col>17</xdr:col>
      <xdr:colOff>685799</xdr:colOff>
      <xdr:row>48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6350</xdr:colOff>
      <xdr:row>0</xdr:row>
      <xdr:rowOff>161924</xdr:rowOff>
    </xdr:from>
    <xdr:to>
      <xdr:col>26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53974</xdr:colOff>
      <xdr:row>22</xdr:row>
      <xdr:rowOff>152400</xdr:rowOff>
    </xdr:from>
    <xdr:to>
      <xdr:col>26</xdr:col>
      <xdr:colOff>130175</xdr:colOff>
      <xdr:row>46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zoomScaleNormal="100" workbookViewId="0">
      <selection activeCell="W20" sqref="W20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7" width="6.140625" style="1" customWidth="1"/>
    <col min="8" max="8" width="5" style="1" customWidth="1"/>
    <col min="9" max="12" width="6.140625" style="1" customWidth="1"/>
    <col min="13" max="14" width="5.85546875" style="1" customWidth="1"/>
    <col min="15" max="15" width="7" style="1" customWidth="1"/>
    <col min="16" max="16" width="7.7109375" style="1" hidden="1" customWidth="1"/>
    <col min="17" max="17" width="7.42578125" style="1" customWidth="1"/>
    <col min="18" max="18" width="10.28515625" style="1" customWidth="1"/>
    <col min="19" max="19" width="6.42578125" style="1" customWidth="1"/>
    <col min="20" max="16384" width="11.42578125" style="1"/>
  </cols>
  <sheetData>
    <row r="1" spans="1:19" x14ac:dyDescent="0.2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15" customHeight="1" x14ac:dyDescent="0.2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</row>
    <row r="3" spans="1:19" ht="19.5" customHeight="1" x14ac:dyDescent="0.2">
      <c r="B3" s="8" t="s">
        <v>15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3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13</v>
      </c>
      <c r="S3" s="47"/>
    </row>
    <row r="4" spans="1:19" ht="19.5" customHeight="1" x14ac:dyDescent="0.2">
      <c r="A4" s="45"/>
      <c r="B4" s="19" t="s">
        <v>16</v>
      </c>
      <c r="C4" s="30">
        <v>0</v>
      </c>
      <c r="D4" s="30">
        <v>0</v>
      </c>
      <c r="E4" s="30">
        <v>0</v>
      </c>
      <c r="F4" s="30">
        <v>0</v>
      </c>
      <c r="G4" s="20">
        <v>0</v>
      </c>
      <c r="H4" s="40">
        <v>0</v>
      </c>
      <c r="I4" s="20">
        <v>0</v>
      </c>
      <c r="J4" s="20">
        <v>0</v>
      </c>
      <c r="K4" s="20">
        <v>0</v>
      </c>
      <c r="L4" s="20">
        <v>0</v>
      </c>
      <c r="M4" s="20">
        <v>3</v>
      </c>
      <c r="N4" s="20">
        <v>0</v>
      </c>
      <c r="O4" s="5">
        <f t="shared" ref="O4:O18" si="0">SUM(C4:N4)</f>
        <v>3</v>
      </c>
      <c r="P4" s="5"/>
      <c r="Q4" s="5">
        <f t="shared" ref="Q4:Q23" si="1">AVERAGE(C4:N4)</f>
        <v>0.25</v>
      </c>
      <c r="R4" s="5">
        <f>O4*100/$O23</f>
        <v>2.6785714285714284</v>
      </c>
      <c r="S4" s="47"/>
    </row>
    <row r="5" spans="1:19" ht="24" customHeight="1" x14ac:dyDescent="0.2">
      <c r="A5" s="45"/>
      <c r="B5" s="10" t="s">
        <v>28</v>
      </c>
      <c r="C5" s="31">
        <v>2</v>
      </c>
      <c r="D5" s="31">
        <v>1</v>
      </c>
      <c r="E5" s="31">
        <v>0</v>
      </c>
      <c r="F5" s="31">
        <v>0</v>
      </c>
      <c r="G5" s="21">
        <v>0</v>
      </c>
      <c r="H5" s="41">
        <v>0</v>
      </c>
      <c r="I5" s="21">
        <v>0</v>
      </c>
      <c r="J5" s="21">
        <v>4</v>
      </c>
      <c r="K5" s="21">
        <v>2</v>
      </c>
      <c r="L5" s="21">
        <v>5</v>
      </c>
      <c r="M5" s="21">
        <v>3</v>
      </c>
      <c r="N5" s="21">
        <v>2</v>
      </c>
      <c r="O5" s="4">
        <f t="shared" si="0"/>
        <v>19</v>
      </c>
      <c r="P5" s="11">
        <f>O$9*100/O$23</f>
        <v>3.5714285714285716</v>
      </c>
      <c r="Q5" s="12">
        <f t="shared" si="1"/>
        <v>1.5833333333333333</v>
      </c>
      <c r="R5" s="12">
        <f>O5*100/$O23</f>
        <v>16.964285714285715</v>
      </c>
      <c r="S5" s="47"/>
    </row>
    <row r="6" spans="1:19" ht="30.75" customHeight="1" x14ac:dyDescent="0.2">
      <c r="A6" s="45"/>
      <c r="B6" s="10" t="s">
        <v>17</v>
      </c>
      <c r="C6" s="31">
        <v>0</v>
      </c>
      <c r="D6" s="31">
        <v>0</v>
      </c>
      <c r="E6" s="31">
        <v>0</v>
      </c>
      <c r="F6" s="31">
        <v>0</v>
      </c>
      <c r="G6" s="21">
        <v>0</v>
      </c>
      <c r="H6" s="4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4">
        <f t="shared" si="0"/>
        <v>0</v>
      </c>
      <c r="P6" s="11"/>
      <c r="Q6" s="12">
        <f t="shared" si="1"/>
        <v>0</v>
      </c>
      <c r="R6" s="12">
        <f>O6*100/$O23</f>
        <v>0</v>
      </c>
      <c r="S6" s="47"/>
    </row>
    <row r="7" spans="1:19" ht="26.25" customHeight="1" x14ac:dyDescent="0.2">
      <c r="A7" s="45"/>
      <c r="B7" s="10" t="s">
        <v>29</v>
      </c>
      <c r="C7" s="31">
        <v>1</v>
      </c>
      <c r="D7" s="31">
        <v>1</v>
      </c>
      <c r="E7" s="31">
        <v>0</v>
      </c>
      <c r="F7" s="31">
        <v>0</v>
      </c>
      <c r="G7" s="21">
        <v>0</v>
      </c>
      <c r="H7" s="4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4">
        <f t="shared" si="0"/>
        <v>2</v>
      </c>
      <c r="P7" s="12" t="e">
        <f>O7*100/O25</f>
        <v>#DIV/0!</v>
      </c>
      <c r="Q7" s="4">
        <f t="shared" si="1"/>
        <v>0.16666666666666666</v>
      </c>
      <c r="R7" s="12">
        <f>O7*100/$O23</f>
        <v>1.7857142857142858</v>
      </c>
      <c r="S7" s="47"/>
    </row>
    <row r="8" spans="1:19" ht="29.25" customHeight="1" x14ac:dyDescent="0.2">
      <c r="A8" s="45"/>
      <c r="B8" s="10" t="s">
        <v>30</v>
      </c>
      <c r="C8" s="31">
        <v>0</v>
      </c>
      <c r="D8" s="31">
        <v>0</v>
      </c>
      <c r="E8" s="31">
        <v>0</v>
      </c>
      <c r="F8" s="31">
        <v>0</v>
      </c>
      <c r="G8" s="21">
        <v>0</v>
      </c>
      <c r="H8" s="4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4">
        <f t="shared" si="0"/>
        <v>0</v>
      </c>
      <c r="P8" s="12"/>
      <c r="Q8" s="4">
        <f t="shared" si="1"/>
        <v>0</v>
      </c>
      <c r="R8" s="12">
        <f>O8*100/$O23</f>
        <v>0</v>
      </c>
      <c r="S8" s="47"/>
    </row>
    <row r="9" spans="1:19" ht="24.75" customHeight="1" x14ac:dyDescent="0.2">
      <c r="A9" s="45"/>
      <c r="B9" s="25" t="s">
        <v>18</v>
      </c>
      <c r="C9" s="32">
        <v>2</v>
      </c>
      <c r="D9" s="32">
        <v>1</v>
      </c>
      <c r="E9" s="32">
        <v>0</v>
      </c>
      <c r="F9" s="32">
        <v>0</v>
      </c>
      <c r="G9" s="26">
        <v>0</v>
      </c>
      <c r="H9" s="42">
        <v>0</v>
      </c>
      <c r="I9" s="26">
        <v>0</v>
      </c>
      <c r="J9" s="26">
        <v>0</v>
      </c>
      <c r="K9" s="26">
        <v>0</v>
      </c>
      <c r="L9" s="26">
        <v>0</v>
      </c>
      <c r="M9" s="26">
        <v>1</v>
      </c>
      <c r="N9" s="26">
        <v>0</v>
      </c>
      <c r="O9" s="27">
        <f t="shared" si="0"/>
        <v>4</v>
      </c>
      <c r="P9" s="29">
        <f>O$9*100/O$23</f>
        <v>3.5714285714285716</v>
      </c>
      <c r="Q9" s="28">
        <f t="shared" si="1"/>
        <v>0.33333333333333331</v>
      </c>
      <c r="R9" s="28">
        <f>O9*100/$O23</f>
        <v>3.5714285714285716</v>
      </c>
      <c r="S9" s="47"/>
    </row>
    <row r="10" spans="1:19" ht="19.5" customHeight="1" x14ac:dyDescent="0.2">
      <c r="A10" s="45"/>
      <c r="B10" s="25" t="s">
        <v>31</v>
      </c>
      <c r="C10" s="33">
        <v>2</v>
      </c>
      <c r="D10" s="33">
        <v>1</v>
      </c>
      <c r="E10" s="33">
        <v>0</v>
      </c>
      <c r="F10" s="33">
        <v>0</v>
      </c>
      <c r="G10" s="26">
        <v>0</v>
      </c>
      <c r="H10" s="42">
        <v>0</v>
      </c>
      <c r="I10" s="26">
        <v>0</v>
      </c>
      <c r="J10" s="26">
        <v>0</v>
      </c>
      <c r="K10" s="26">
        <v>4</v>
      </c>
      <c r="L10" s="26">
        <v>1</v>
      </c>
      <c r="M10" s="26">
        <v>1</v>
      </c>
      <c r="N10" s="26">
        <v>3</v>
      </c>
      <c r="O10" s="27">
        <f t="shared" si="0"/>
        <v>12</v>
      </c>
      <c r="P10" s="28" t="e">
        <f>O10*100/O29</f>
        <v>#DIV/0!</v>
      </c>
      <c r="Q10" s="27">
        <f t="shared" si="1"/>
        <v>1</v>
      </c>
      <c r="R10" s="28">
        <f>O10*100/$O23</f>
        <v>10.714285714285714</v>
      </c>
      <c r="S10" s="47"/>
    </row>
    <row r="11" spans="1:19" ht="23.25" customHeight="1" x14ac:dyDescent="0.2">
      <c r="A11" s="45"/>
      <c r="B11" s="25" t="s">
        <v>19</v>
      </c>
      <c r="C11" s="32">
        <v>0</v>
      </c>
      <c r="D11" s="32">
        <v>0</v>
      </c>
      <c r="E11" s="32">
        <v>0</v>
      </c>
      <c r="F11" s="32">
        <v>0</v>
      </c>
      <c r="G11" s="26">
        <v>0</v>
      </c>
      <c r="H11" s="42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7">
        <f t="shared" si="0"/>
        <v>0</v>
      </c>
      <c r="P11" s="28"/>
      <c r="Q11" s="27">
        <f t="shared" si="1"/>
        <v>0</v>
      </c>
      <c r="R11" s="28">
        <f>O11*100/$O23</f>
        <v>0</v>
      </c>
      <c r="S11" s="47"/>
    </row>
    <row r="12" spans="1:19" ht="23.25" customHeight="1" x14ac:dyDescent="0.2">
      <c r="A12" s="45"/>
      <c r="B12" s="13" t="s">
        <v>20</v>
      </c>
      <c r="C12" s="34">
        <v>1</v>
      </c>
      <c r="D12" s="34">
        <v>0</v>
      </c>
      <c r="E12" s="34">
        <v>1</v>
      </c>
      <c r="F12" s="34">
        <v>0</v>
      </c>
      <c r="G12" s="22">
        <v>0</v>
      </c>
      <c r="H12" s="37">
        <v>6</v>
      </c>
      <c r="I12" s="22">
        <v>1</v>
      </c>
      <c r="J12" s="22">
        <v>2</v>
      </c>
      <c r="K12" s="22">
        <v>4</v>
      </c>
      <c r="L12" s="22">
        <v>5</v>
      </c>
      <c r="M12" s="22">
        <v>16</v>
      </c>
      <c r="N12" s="22">
        <v>1</v>
      </c>
      <c r="O12" s="4">
        <f t="shared" si="0"/>
        <v>37</v>
      </c>
      <c r="P12" s="12" t="e">
        <f>O12*100/O31</f>
        <v>#DIV/0!</v>
      </c>
      <c r="Q12" s="4">
        <f t="shared" si="1"/>
        <v>3.0833333333333335</v>
      </c>
      <c r="R12" s="12">
        <f>O12*100/$O23</f>
        <v>33.035714285714285</v>
      </c>
      <c r="S12" s="47"/>
    </row>
    <row r="13" spans="1:19" ht="21.75" customHeight="1" x14ac:dyDescent="0.2">
      <c r="A13" s="45"/>
      <c r="B13" s="13" t="s">
        <v>21</v>
      </c>
      <c r="C13" s="34">
        <v>0</v>
      </c>
      <c r="D13" s="34">
        <v>0</v>
      </c>
      <c r="E13" s="34">
        <v>0</v>
      </c>
      <c r="F13" s="34">
        <v>0</v>
      </c>
      <c r="G13" s="22">
        <v>0</v>
      </c>
      <c r="H13" s="37">
        <v>0</v>
      </c>
      <c r="I13" s="22">
        <v>0</v>
      </c>
      <c r="J13" s="22">
        <v>0</v>
      </c>
      <c r="K13" s="22">
        <v>2</v>
      </c>
      <c r="L13" s="22">
        <v>0</v>
      </c>
      <c r="M13" s="22">
        <v>0</v>
      </c>
      <c r="N13" s="22">
        <v>3</v>
      </c>
      <c r="O13" s="4">
        <f t="shared" si="0"/>
        <v>5</v>
      </c>
      <c r="P13" s="11">
        <f>O$9*100/O$23</f>
        <v>3.5714285714285716</v>
      </c>
      <c r="Q13" s="12">
        <f t="shared" si="1"/>
        <v>0.41666666666666669</v>
      </c>
      <c r="R13" s="12">
        <f>O13*100/$O23</f>
        <v>4.4642857142857144</v>
      </c>
      <c r="S13" s="47"/>
    </row>
    <row r="14" spans="1:19" ht="21.75" customHeight="1" x14ac:dyDescent="0.2">
      <c r="A14" s="45"/>
      <c r="B14" s="13" t="s">
        <v>22</v>
      </c>
      <c r="C14" s="34">
        <v>0</v>
      </c>
      <c r="D14" s="34">
        <v>0</v>
      </c>
      <c r="E14" s="34">
        <v>0</v>
      </c>
      <c r="F14" s="34">
        <v>0</v>
      </c>
      <c r="G14" s="22">
        <v>0</v>
      </c>
      <c r="H14" s="37">
        <v>1</v>
      </c>
      <c r="I14" s="22">
        <v>0</v>
      </c>
      <c r="J14" s="22">
        <v>0</v>
      </c>
      <c r="K14" s="22">
        <v>0</v>
      </c>
      <c r="L14" s="22">
        <v>3</v>
      </c>
      <c r="M14" s="22">
        <v>9</v>
      </c>
      <c r="N14" s="22">
        <v>3</v>
      </c>
      <c r="O14" s="4">
        <f t="shared" si="0"/>
        <v>16</v>
      </c>
      <c r="P14" s="11"/>
      <c r="Q14" s="12">
        <f t="shared" si="1"/>
        <v>1.3333333333333333</v>
      </c>
      <c r="R14" s="12">
        <f>O14*100/$O23</f>
        <v>14.285714285714286</v>
      </c>
      <c r="S14" s="47"/>
    </row>
    <row r="15" spans="1:19" ht="21.75" customHeight="1" x14ac:dyDescent="0.2">
      <c r="A15" s="45"/>
      <c r="B15" s="13" t="s">
        <v>23</v>
      </c>
      <c r="C15" s="34">
        <v>0</v>
      </c>
      <c r="D15" s="34">
        <v>0</v>
      </c>
      <c r="E15" s="34">
        <v>0</v>
      </c>
      <c r="F15" s="34">
        <v>0</v>
      </c>
      <c r="G15" s="22">
        <v>0</v>
      </c>
      <c r="H15" s="37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4">
        <f t="shared" si="0"/>
        <v>0</v>
      </c>
      <c r="P15" s="11"/>
      <c r="Q15" s="12">
        <f t="shared" si="1"/>
        <v>0</v>
      </c>
      <c r="R15" s="12">
        <f>O15*100/$O23</f>
        <v>0</v>
      </c>
      <c r="S15" s="47"/>
    </row>
    <row r="16" spans="1:19" ht="27" x14ac:dyDescent="0.2">
      <c r="A16" s="45"/>
      <c r="B16" s="7" t="s">
        <v>24</v>
      </c>
      <c r="C16" s="35">
        <v>0</v>
      </c>
      <c r="D16" s="35">
        <v>0</v>
      </c>
      <c r="E16" s="35">
        <v>0</v>
      </c>
      <c r="F16" s="35">
        <v>0</v>
      </c>
      <c r="G16" s="23">
        <v>0</v>
      </c>
      <c r="H16" s="38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5">
        <f t="shared" si="0"/>
        <v>0</v>
      </c>
      <c r="P16" s="14">
        <f>O$9*100/O$23</f>
        <v>3.5714285714285716</v>
      </c>
      <c r="Q16" s="6">
        <f t="shared" si="1"/>
        <v>0</v>
      </c>
      <c r="R16" s="6">
        <f>O16*100/$O23</f>
        <v>0</v>
      </c>
      <c r="S16" s="47"/>
    </row>
    <row r="17" spans="1:19" ht="31.5" customHeight="1" x14ac:dyDescent="0.2">
      <c r="A17" s="45"/>
      <c r="B17" s="7" t="s">
        <v>25</v>
      </c>
      <c r="C17" s="35">
        <v>0</v>
      </c>
      <c r="D17" s="35">
        <v>0</v>
      </c>
      <c r="E17" s="35">
        <v>1</v>
      </c>
      <c r="F17" s="35">
        <v>0</v>
      </c>
      <c r="G17" s="23">
        <v>0</v>
      </c>
      <c r="H17" s="38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5">
        <f t="shared" si="0"/>
        <v>1</v>
      </c>
      <c r="P17" s="14"/>
      <c r="Q17" s="6">
        <f t="shared" si="1"/>
        <v>8.3333333333333329E-2</v>
      </c>
      <c r="R17" s="6">
        <f>O17*100/$O23</f>
        <v>0.8928571428571429</v>
      </c>
      <c r="S17" s="47"/>
    </row>
    <row r="18" spans="1:19" ht="31.5" customHeight="1" x14ac:dyDescent="0.2">
      <c r="A18" s="45"/>
      <c r="B18" s="10" t="s">
        <v>26</v>
      </c>
      <c r="C18" s="34">
        <v>0</v>
      </c>
      <c r="D18" s="34">
        <v>0</v>
      </c>
      <c r="E18" s="34">
        <v>0</v>
      </c>
      <c r="F18" s="34">
        <v>0</v>
      </c>
      <c r="G18" s="22">
        <v>0</v>
      </c>
      <c r="H18" s="37">
        <v>0</v>
      </c>
      <c r="I18" s="22">
        <v>0</v>
      </c>
      <c r="J18" s="22">
        <v>0</v>
      </c>
      <c r="K18" s="22">
        <v>0</v>
      </c>
      <c r="L18" s="22">
        <v>1</v>
      </c>
      <c r="M18" s="22">
        <v>0</v>
      </c>
      <c r="N18" s="22">
        <v>1</v>
      </c>
      <c r="O18" s="4">
        <f t="shared" si="0"/>
        <v>2</v>
      </c>
      <c r="P18" s="11"/>
      <c r="Q18" s="12">
        <f t="shared" si="1"/>
        <v>0.16666666666666666</v>
      </c>
      <c r="R18" s="12">
        <f>O18*100/$O23</f>
        <v>1.7857142857142858</v>
      </c>
      <c r="S18" s="47"/>
    </row>
    <row r="19" spans="1:19" ht="31.5" customHeight="1" x14ac:dyDescent="0.2">
      <c r="A19" s="45"/>
      <c r="B19" s="36" t="s">
        <v>32</v>
      </c>
      <c r="C19" s="30">
        <v>0</v>
      </c>
      <c r="D19" s="30">
        <v>0</v>
      </c>
      <c r="E19" s="30">
        <v>0</v>
      </c>
      <c r="F19" s="30">
        <v>0</v>
      </c>
      <c r="G19" s="20">
        <v>0</v>
      </c>
      <c r="H19" s="40">
        <v>1</v>
      </c>
      <c r="I19" s="20">
        <v>0</v>
      </c>
      <c r="J19" s="20">
        <v>0</v>
      </c>
      <c r="K19" s="20">
        <v>5</v>
      </c>
      <c r="L19" s="20">
        <v>1</v>
      </c>
      <c r="M19" s="20">
        <v>1</v>
      </c>
      <c r="N19" s="20">
        <v>0</v>
      </c>
      <c r="O19" s="5">
        <f t="shared" ref="O19:O20" si="2">SUM(C19:N19)</f>
        <v>8</v>
      </c>
      <c r="P19" s="6"/>
      <c r="Q19" s="5">
        <f t="shared" ref="Q19:Q20" si="3">AVERAGE(C19:N19)</f>
        <v>0.66666666666666663</v>
      </c>
      <c r="R19" s="6">
        <f>O19*100/$O23</f>
        <v>7.1428571428571432</v>
      </c>
      <c r="S19" s="47"/>
    </row>
    <row r="20" spans="1:19" ht="31.5" customHeight="1" x14ac:dyDescent="0.2">
      <c r="A20" s="45"/>
      <c r="B20" s="10" t="s">
        <v>33</v>
      </c>
      <c r="C20" s="31">
        <v>0</v>
      </c>
      <c r="D20" s="31">
        <v>0</v>
      </c>
      <c r="E20" s="31">
        <v>0</v>
      </c>
      <c r="F20" s="31">
        <v>0</v>
      </c>
      <c r="G20" s="21">
        <v>0</v>
      </c>
      <c r="H20" s="4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4">
        <f t="shared" si="2"/>
        <v>0</v>
      </c>
      <c r="P20" s="12"/>
      <c r="Q20" s="4">
        <f t="shared" si="3"/>
        <v>0</v>
      </c>
      <c r="R20" s="12">
        <f>O20*100/$O23</f>
        <v>0</v>
      </c>
      <c r="S20" s="47"/>
    </row>
    <row r="21" spans="1:19" ht="31.5" customHeight="1" x14ac:dyDescent="0.2">
      <c r="A21" s="45"/>
      <c r="B21" s="10" t="s">
        <v>34</v>
      </c>
      <c r="C21" s="31">
        <v>0</v>
      </c>
      <c r="D21" s="31">
        <v>0</v>
      </c>
      <c r="E21" s="31">
        <v>0</v>
      </c>
      <c r="F21" s="31">
        <v>0</v>
      </c>
      <c r="G21" s="21">
        <v>0</v>
      </c>
      <c r="H21" s="41">
        <v>0</v>
      </c>
      <c r="I21" s="21">
        <v>0</v>
      </c>
      <c r="J21" s="21">
        <v>0</v>
      </c>
      <c r="K21" s="21">
        <v>0</v>
      </c>
      <c r="L21" s="21">
        <v>1</v>
      </c>
      <c r="M21" s="21">
        <v>0</v>
      </c>
      <c r="N21" s="21">
        <v>0</v>
      </c>
      <c r="O21" s="4">
        <f>SUM(C21:N21)</f>
        <v>1</v>
      </c>
      <c r="P21" s="12"/>
      <c r="Q21" s="4">
        <f>AVERAGE(C21:N21)</f>
        <v>8.3333333333333329E-2</v>
      </c>
      <c r="R21" s="12">
        <f>O21*100/$O23</f>
        <v>0.8928571428571429</v>
      </c>
      <c r="S21" s="47"/>
    </row>
    <row r="22" spans="1:19" ht="29.25" customHeight="1" x14ac:dyDescent="0.2">
      <c r="A22" s="45"/>
      <c r="B22" s="43" t="s">
        <v>35</v>
      </c>
      <c r="C22" s="30">
        <v>0</v>
      </c>
      <c r="D22" s="30">
        <v>0</v>
      </c>
      <c r="E22" s="30">
        <v>0</v>
      </c>
      <c r="F22" s="30">
        <v>0</v>
      </c>
      <c r="G22" s="20">
        <v>0</v>
      </c>
      <c r="H22" s="40">
        <v>0</v>
      </c>
      <c r="I22" s="20">
        <v>0</v>
      </c>
      <c r="J22" s="20">
        <v>1</v>
      </c>
      <c r="K22" s="20">
        <v>1</v>
      </c>
      <c r="L22" s="20">
        <v>0</v>
      </c>
      <c r="M22" s="20">
        <v>0</v>
      </c>
      <c r="N22" s="20">
        <v>0</v>
      </c>
      <c r="O22" s="5">
        <f>SUM(C22:N22)</f>
        <v>2</v>
      </c>
      <c r="P22" s="6"/>
      <c r="Q22" s="5">
        <f>AVERAGE(C22:N22)</f>
        <v>0.16666666666666666</v>
      </c>
      <c r="R22" s="6">
        <f>O22*100/$O23</f>
        <v>1.7857142857142858</v>
      </c>
      <c r="S22" s="47"/>
    </row>
    <row r="23" spans="1:19" ht="22.5" customHeight="1" x14ac:dyDescent="0.2">
      <c r="A23" s="45"/>
      <c r="B23" s="15" t="s">
        <v>12</v>
      </c>
      <c r="C23" s="16">
        <f t="shared" ref="C23:O23" si="4">SUM(C4:C22)</f>
        <v>8</v>
      </c>
      <c r="D23" s="16">
        <f t="shared" si="4"/>
        <v>4</v>
      </c>
      <c r="E23" s="16">
        <f t="shared" si="4"/>
        <v>2</v>
      </c>
      <c r="F23" s="16">
        <f t="shared" si="4"/>
        <v>0</v>
      </c>
      <c r="G23" s="16">
        <f t="shared" si="4"/>
        <v>0</v>
      </c>
      <c r="H23" s="16">
        <f t="shared" si="4"/>
        <v>8</v>
      </c>
      <c r="I23" s="16">
        <f t="shared" si="4"/>
        <v>1</v>
      </c>
      <c r="J23" s="16">
        <f t="shared" si="4"/>
        <v>7</v>
      </c>
      <c r="K23" s="16">
        <f t="shared" si="4"/>
        <v>18</v>
      </c>
      <c r="L23" s="16">
        <f t="shared" si="4"/>
        <v>17</v>
      </c>
      <c r="M23" s="16">
        <f t="shared" si="4"/>
        <v>34</v>
      </c>
      <c r="N23" s="16">
        <f t="shared" si="4"/>
        <v>13</v>
      </c>
      <c r="O23" s="24">
        <f t="shared" si="4"/>
        <v>112</v>
      </c>
      <c r="P23" s="17" t="e">
        <f>SUM(P5:P17)</f>
        <v>#DIV/0!</v>
      </c>
      <c r="Q23" s="18">
        <f t="shared" si="1"/>
        <v>9.3333333333333339</v>
      </c>
      <c r="R23" s="18">
        <f>O23*100/$O23</f>
        <v>100</v>
      </c>
      <c r="S23" s="47"/>
    </row>
    <row r="24" spans="1:19" x14ac:dyDescent="0.2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</row>
    <row r="25" spans="1:19" x14ac:dyDescent="0.2">
      <c r="B25" s="3"/>
    </row>
    <row r="46" spans="2:2" x14ac:dyDescent="0.2">
      <c r="B46" s="2"/>
    </row>
    <row r="47" spans="2:2" ht="24" customHeight="1" x14ac:dyDescent="0.2"/>
    <row r="48" spans="2:2" ht="24" customHeight="1" x14ac:dyDescent="0.2"/>
    <row r="51" ht="15" customHeight="1" x14ac:dyDescent="0.2"/>
  </sheetData>
  <mergeCells count="4">
    <mergeCell ref="A1:S2"/>
    <mergeCell ref="A4:A24"/>
    <mergeCell ref="B24:S24"/>
    <mergeCell ref="S3:S23"/>
  </mergeCells>
  <phoneticPr fontId="3" type="noConversion"/>
  <pageMargins left="0.7" right="0.7" top="0.75" bottom="0.75" header="0.3" footer="0.3"/>
  <pageSetup scale="89" orientation="landscape" r:id="rId1"/>
  <rowBreaks count="1" manualBreakCount="1">
    <brk id="24" max="29" man="1"/>
  </rowBreaks>
  <colBreaks count="1" manualBreakCount="1">
    <brk id="19" min="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2019-03-05T17:24:17Z</dcterms:modified>
</cp:coreProperties>
</file>