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4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Presentados'!$A$2:$AD$52</definedName>
  </definedNames>
  <calcPr calcId="162913"/>
</workbook>
</file>

<file path=xl/calcChain.xml><?xml version="1.0" encoding="utf-8"?>
<calcChain xmlns="http://schemas.openxmlformats.org/spreadsheetml/2006/main">
  <c r="R4" i="7" l="1"/>
  <c r="Q4" i="7"/>
  <c r="O4" i="7"/>
  <c r="L15" i="7" l="1"/>
  <c r="K15" i="7"/>
  <c r="J15" i="7"/>
  <c r="I15" i="7"/>
  <c r="H15" i="7"/>
  <c r="G15" i="7"/>
  <c r="F15" i="7"/>
  <c r="E15" i="7"/>
  <c r="D15" i="7"/>
  <c r="C15" i="7"/>
  <c r="M15" i="7"/>
  <c r="N15" i="7"/>
  <c r="O10" i="7" l="1"/>
  <c r="O9" i="7"/>
  <c r="O14" i="7"/>
  <c r="Q13" i="7" l="1"/>
  <c r="Q12" i="7"/>
  <c r="Q14" i="7"/>
  <c r="Q8" i="7" l="1"/>
  <c r="Q7" i="7"/>
  <c r="O11" i="7"/>
  <c r="O5" i="7" l="1"/>
  <c r="O6" i="7"/>
  <c r="O7" i="7"/>
  <c r="O8" i="7"/>
  <c r="O12" i="7"/>
  <c r="O13" i="7"/>
  <c r="O15" i="7" l="1"/>
  <c r="R13" i="7" l="1"/>
  <c r="R12" i="7"/>
  <c r="R14" i="7"/>
  <c r="R11" i="7"/>
  <c r="R10" i="7"/>
  <c r="R5" i="7"/>
  <c r="R9" i="7"/>
  <c r="R7" i="7"/>
  <c r="R6" i="7"/>
  <c r="R8" i="7"/>
  <c r="Q11" i="7" l="1"/>
  <c r="Q5" i="7" l="1"/>
  <c r="P6" i="7"/>
  <c r="Q6" i="7"/>
  <c r="P9" i="7"/>
  <c r="Q9" i="7"/>
  <c r="Q10" i="7"/>
  <c r="P13" i="7"/>
  <c r="Q15" i="7" l="1"/>
  <c r="P8" i="7"/>
  <c r="R15" i="7" l="1"/>
  <c r="P10" i="7" l="1"/>
  <c r="P5" i="7"/>
  <c r="P7" i="7"/>
  <c r="P12" i="7"/>
  <c r="P15" i="7" l="1"/>
</calcChain>
</file>

<file path=xl/comments1.xml><?xml version="1.0" encoding="utf-8"?>
<comments xmlns="http://schemas.openxmlformats.org/spreadsheetml/2006/main">
  <authors>
    <author>Usuario</author>
  </authors>
  <commentList>
    <comment ref="M4" authorId="0" shapeId="0">
      <text>
        <r>
          <rPr>
            <b/>
            <sz val="9"/>
            <color indexed="81"/>
            <rFont val="Tahoma"/>
            <family val="2"/>
          </rPr>
          <t>IEEM: 1</t>
        </r>
      </text>
    </comment>
    <comment ref="N4" authorId="0" shapeId="0">
      <text>
        <r>
          <rPr>
            <b/>
            <sz val="9"/>
            <color indexed="81"/>
            <rFont val="Tahoma"/>
            <family val="2"/>
          </rPr>
          <t>IEEM: 2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IEEM: 1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IEEM:  2,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IEEM:  3, 4</t>
        </r>
      </text>
    </comment>
    <comment ref="L5" authorId="0" shapeId="0">
      <text>
        <r>
          <rPr>
            <b/>
            <sz val="9"/>
            <color indexed="81"/>
            <rFont val="Tahoma"/>
            <family val="2"/>
          </rPr>
          <t>IEEM: 5, 6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IEEM:  7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TEEM:  1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TEEM:  4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IEEM: 1</t>
        </r>
      </text>
    </comment>
    <comment ref="H7" authorId="0" shapeId="0">
      <text>
        <r>
          <rPr>
            <b/>
            <sz val="9"/>
            <color indexed="81"/>
            <rFont val="Tahoma"/>
            <family val="2"/>
          </rPr>
          <t>IEEM: 2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 xml:space="preserve">ST: 1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" authorId="0" shapeId="0">
      <text>
        <r>
          <rPr>
            <b/>
            <sz val="9"/>
            <color indexed="81"/>
            <rFont val="Tahoma"/>
            <family val="2"/>
          </rPr>
          <t xml:space="preserve">SUP:  63, 64, 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</rPr>
          <t xml:space="preserve">SUP: 463
 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</rPr>
          <t xml:space="preserve">IEEM: 1, 2, 3, 4, 5, 6,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IEEM: 7, </t>
        </r>
      </text>
    </comment>
    <comment ref="M9" authorId="0" shapeId="0">
      <text>
        <r>
          <rPr>
            <b/>
            <sz val="9"/>
            <color indexed="81"/>
            <rFont val="Tahoma"/>
            <family val="2"/>
          </rPr>
          <t>IEEM: 8, 9, 10, 11, 12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" authorId="0" shapeId="0">
      <text>
        <r>
          <rPr>
            <b/>
            <sz val="9"/>
            <color indexed="81"/>
            <rFont val="Tahoma"/>
            <family val="2"/>
          </rPr>
          <t>TEEM: 38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SUP. 547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IEEM: 1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 xml:space="preserve">IEEM: </t>
        </r>
        <r>
          <rPr>
            <sz val="9"/>
            <color indexed="81"/>
            <rFont val="Tahoma"/>
            <family val="2"/>
          </rPr>
          <t xml:space="preserve">2, 3, 4, 5, 6, 7, 8, 9, 10, 11, 12, 13, 14, 15, 16, 17, 18, 19, 20, 21, 22, 23, 24, 25, 26, 27, 28, 29, 30, 31, 32, 33, 34, 35, 36, 37, 38, 39, 40, 41
</t>
        </r>
      </text>
    </comment>
  </commentList>
</comments>
</file>

<file path=xl/sharedStrings.xml><?xml version="1.0" encoding="utf-8"?>
<sst xmlns="http://schemas.openxmlformats.org/spreadsheetml/2006/main" count="30" uniqueCount="28">
  <si>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</si>
  <si>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</si>
  <si>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</si>
  <si>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</si>
  <si>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</si>
  <si>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</si>
  <si>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</si>
  <si>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</si>
  <si>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</si>
  <si>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</si>
  <si>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</si>
  <si>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</si>
  <si>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</si>
  <si>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%</t>
  </si>
  <si>
    <t>PROM</t>
  </si>
  <si>
    <t>Medios de Impugnación Presentados</t>
  </si>
  <si>
    <t>ASUNTO</t>
  </si>
  <si>
    <t>Recursos de Inconformidad SEP</t>
  </si>
  <si>
    <t>Recursos de Reconsideración Sala Regional</t>
  </si>
  <si>
    <t>JDC ante el Consejo General</t>
  </si>
  <si>
    <t>JDC ante el TEEM</t>
  </si>
  <si>
    <t>Recursos de apelación ante Consejo General</t>
  </si>
  <si>
    <t>JRC ante el Consejo General</t>
  </si>
  <si>
    <t xml:space="preserve">JDC ante Autoridad Diversa pero que vincula al IEEM </t>
  </si>
  <si>
    <t xml:space="preserve">Recursos de apelación interpuestos ante TEEM </t>
  </si>
  <si>
    <t>Asuntos especiales Consejo General</t>
  </si>
  <si>
    <t>Recursos de Revisión ante Órganos Desconcentrados</t>
  </si>
  <si>
    <t>JRC el TEPJF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</si>
</sst>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CC"/>
      <color rgb="FFCC0099"/>
      <color rgb="FFC5F595"/>
      <color rgb="FF700000"/>
      <color rgb="FF00CC66"/>
      <color rgb="FFCC6600"/>
      <color rgb="FFFF3399"/>
      <color rgb="FF6666FF"/>
      <color rgb="FFCC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Presentados'!$B$5:$B$14</c:f>
              <c:strCache>
                <c:ptCount val="10"/>
                <c:pt idx="0">
                  <c:v>Recursos de apelación ante Consejo General</c:v>
                </c:pt>
                <c:pt idx="1">
                  <c:v>Recursos de apelación interpuestos ante TEEM </c:v>
                </c:pt>
                <c:pt idx="2">
                  <c:v>JRC ante el Consejo General</c:v>
                </c:pt>
                <c:pt idx="3">
                  <c:v>JRC el TEPJF</c:v>
                </c:pt>
                <c:pt idx="4">
                  <c:v>JDC ante el Consejo General</c:v>
                </c:pt>
                <c:pt idx="5">
                  <c:v>JDC ante el TEEM</c:v>
                </c:pt>
                <c:pt idx="6">
                  <c:v>JDC ante Autoridad Diversa pero que vincula al IEEM </c:v>
                </c:pt>
                <c:pt idx="7">
                  <c:v>Recursos de Reconsideración Sala Regional</c:v>
                </c:pt>
                <c:pt idx="8">
                  <c:v>Recursos de Inconformidad SEP</c:v>
                </c:pt>
                <c:pt idx="9">
                  <c:v>Asuntos especiales Consejo General</c:v>
                </c:pt>
              </c:strCache>
            </c:strRef>
          </c:cat>
          <c:val>
            <c:numRef>
              <c:f>'Medios Presentados'!$O$5:$O$14</c:f>
              <c:numCache>
                <c:formatCode>General</c:formatCode>
                <c:ptCount val="10"/>
                <c:pt idx="0">
                  <c:v>7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12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A0-46EB-828C-2031C4FCDF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51677616"/>
        <c:axId val="251426792"/>
        <c:axId val="0"/>
      </c:bar3DChart>
      <c:catAx>
        <c:axId val="25167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251426792"/>
        <c:crosses val="autoZero"/>
        <c:auto val="1"/>
        <c:lblAlgn val="ctr"/>
        <c:lblOffset val="100"/>
        <c:noMultiLvlLbl val="0"/>
      </c:catAx>
      <c:valAx>
        <c:axId val="2514267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167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F9C-4931-AF7F-081205FED2D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F9C-4931-AF7F-081205FED2D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F9C-4931-AF7F-081205FED2D7}"/>
              </c:ext>
            </c:extLst>
          </c:dPt>
          <c:dLbls>
            <c:dLbl>
              <c:idx val="0"/>
              <c:layout>
                <c:manualLayout>
                  <c:x val="2.3350846468184472E-3"/>
                  <c:y val="-5.00980646649938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F9C-4931-AF7F-081205FED2D7}"/>
                </c:ext>
              </c:extLst>
            </c:dLbl>
            <c:dLbl>
              <c:idx val="1"/>
              <c:layout>
                <c:manualLayout>
                  <c:x val="2.3350846468184472E-2"/>
                  <c:y val="-2.81888653981677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F9C-4931-AF7F-081205FED2D7}"/>
                </c:ext>
              </c:extLst>
            </c:dLbl>
            <c:dLbl>
              <c:idx val="2"/>
              <c:layout>
                <c:manualLayout>
                  <c:x val="3.5026269702276708E-2"/>
                  <c:y val="-3.354013440627613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F9C-4931-AF7F-081205FED2D7}"/>
                </c:ext>
              </c:extLst>
            </c:dLbl>
            <c:dLbl>
              <c:idx val="3"/>
              <c:layout>
                <c:manualLayout>
                  <c:x val="1.634559252772913E-2"/>
                  <c:y val="-2.3665311066885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F9C-4931-AF7F-081205FED2D7}"/>
                </c:ext>
              </c:extLst>
            </c:dLbl>
            <c:dLbl>
              <c:idx val="4"/>
              <c:layout>
                <c:manualLayout>
                  <c:x val="3.2691185055458344E-2"/>
                  <c:y val="-3.21121398286752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F9C-4931-AF7F-081205FED2D7}"/>
                </c:ext>
              </c:extLst>
            </c:dLbl>
            <c:dLbl>
              <c:idx val="5"/>
              <c:layout>
                <c:manualLayout>
                  <c:x val="2.5685931115002919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F9C-4931-AF7F-081205FED2D7}"/>
                </c:ext>
              </c:extLst>
            </c:dLbl>
            <c:dLbl>
              <c:idx val="6"/>
              <c:layout>
                <c:manualLayout>
                  <c:x val="2.8021015761821366E-2"/>
                  <c:y val="2.04776326036168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F9C-4931-AF7F-081205FED2D7}"/>
                </c:ext>
              </c:extLst>
            </c:dLbl>
            <c:dLbl>
              <c:idx val="7"/>
              <c:layout>
                <c:manualLayout>
                  <c:x val="3.5026269702276708E-2"/>
                  <c:y val="2.211531250901329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F9C-4931-AF7F-081205FED2D7}"/>
                </c:ext>
              </c:extLst>
            </c:dLbl>
            <c:dLbl>
              <c:idx val="8"/>
              <c:layout>
                <c:manualLayout>
                  <c:x val="-4.6701692936368944E-2"/>
                  <c:y val="-1.15525943872400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F9C-4931-AF7F-081205FED2D7}"/>
                </c:ext>
              </c:extLst>
            </c:dLbl>
            <c:dLbl>
              <c:idx val="9"/>
              <c:layout>
                <c:manualLayout>
                  <c:x val="-1.8680861039480398E-2"/>
                  <c:y val="2.19933085287415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F9C-4931-AF7F-081205FED2D7}"/>
                </c:ext>
              </c:extLst>
            </c:dLbl>
            <c:dLbl>
              <c:idx val="10"/>
              <c:layout>
                <c:manualLayout>
                  <c:x val="-3.2691185055458261E-2"/>
                  <c:y val="-7.60624152750137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F9C-4931-AF7F-081205FED2D7}"/>
                </c:ext>
              </c:extLst>
            </c:dLbl>
            <c:dLbl>
              <c:idx val="11"/>
              <c:layout>
                <c:manualLayout>
                  <c:x val="-5.6042031523642732E-2"/>
                  <c:y val="-7.306154777990027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F9C-4931-AF7F-081205FED2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Presentados'!$C$3:$N$3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'Medios Presentados'!$C$15:$N$15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42</c:v>
                </c:pt>
                <c:pt idx="10">
                  <c:v>8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F9C-4931-AF7F-081205FED2D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1067625768432633"/>
                  <c:y val="-3.626059908815884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63-4526-BB6E-0F0414DD2D79}"/>
                </c:ext>
              </c:extLst>
            </c:dLbl>
            <c:dLbl>
              <c:idx val="1"/>
              <c:layout>
                <c:manualLayout>
                  <c:x val="-5.0993299509574555E-2"/>
                  <c:y val="-7.520185268659740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A63-4526-BB6E-0F0414DD2D79}"/>
                </c:ext>
              </c:extLst>
            </c:dLbl>
            <c:dLbl>
              <c:idx val="2"/>
              <c:layout>
                <c:manualLayout>
                  <c:x val="1.7957743159634918E-2"/>
                  <c:y val="-0.1075949635191277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A63-4526-BB6E-0F0414DD2D79}"/>
                </c:ext>
              </c:extLst>
            </c:dLbl>
            <c:dLbl>
              <c:idx val="3"/>
              <c:layout>
                <c:manualLayout>
                  <c:x val="4.6126567201477356E-2"/>
                  <c:y val="-7.61529642561956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63-4526-BB6E-0F0414DD2D79}"/>
                </c:ext>
              </c:extLst>
            </c:dLbl>
            <c:dLbl>
              <c:idx val="4"/>
              <c:layout>
                <c:manualLayout>
                  <c:x val="4.2840367668410102E-2"/>
                  <c:y val="-4.41934227532699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A63-4526-BB6E-0F0414DD2D79}"/>
                </c:ext>
              </c:extLst>
            </c:dLbl>
            <c:dLbl>
              <c:idx val="5"/>
              <c:layout>
                <c:manualLayout>
                  <c:x val="7.1674231696752119E-2"/>
                  <c:y val="-2.8620808487194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A63-4526-BB6E-0F0414DD2D79}"/>
                </c:ext>
              </c:extLst>
            </c:dLbl>
            <c:dLbl>
              <c:idx val="6"/>
              <c:layout>
                <c:manualLayout>
                  <c:x val="7.7781213673946678E-2"/>
                  <c:y val="-1.04288374436453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A63-4526-BB6E-0F0414DD2D79}"/>
                </c:ext>
              </c:extLst>
            </c:dLbl>
            <c:dLbl>
              <c:idx val="7"/>
              <c:layout>
                <c:manualLayout>
                  <c:x val="4.3968052203605744E-2"/>
                  <c:y val="-5.416377308974710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A63-4526-BB6E-0F0414DD2D79}"/>
                </c:ext>
              </c:extLst>
            </c:dLbl>
            <c:dLbl>
              <c:idx val="8"/>
              <c:layout>
                <c:manualLayout>
                  <c:x val="3.7480308032917818E-2"/>
                  <c:y val="-3.917149386312514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A63-4526-BB6E-0F0414DD2D79}"/>
                </c:ext>
              </c:extLst>
            </c:dLbl>
            <c:dLbl>
              <c:idx val="9"/>
              <c:layout>
                <c:manualLayout>
                  <c:x val="3.814719637957998E-2"/>
                  <c:y val="-2.673752285894619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A63-4526-BB6E-0F0414DD2D79}"/>
                </c:ext>
              </c:extLst>
            </c:dLbl>
            <c:dLbl>
              <c:idx val="10"/>
              <c:layout>
                <c:manualLayout>
                  <c:x val="4.590938488237313E-2"/>
                  <c:y val="-1.17960758985537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A63-4526-BB6E-0F0414DD2D79}"/>
                </c:ext>
              </c:extLst>
            </c:dLbl>
            <c:dLbl>
              <c:idx val="11"/>
              <c:layout>
                <c:manualLayout>
                  <c:x val="-2.4417761927884009E-2"/>
                  <c:y val="6.62409215192169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A63-4526-BB6E-0F0414DD2D79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Presentados'!$C$3:$N$3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'Medios Presentados'!$C$15:$N$15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42</c:v>
                </c:pt>
                <c:pt idx="10">
                  <c:v>8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63-4526-BB6E-0F0414DD2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9166781419026766"/>
          <c:y val="0.10285585140432857"/>
          <c:w val="0.18016317693187367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16</xdr:row>
      <xdr:rowOff>6350</xdr:rowOff>
    </xdr:from>
    <xdr:to>
      <xdr:col>17</xdr:col>
      <xdr:colOff>685799</xdr:colOff>
      <xdr:row>40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6350</xdr:colOff>
      <xdr:row>0</xdr:row>
      <xdr:rowOff>161924</xdr:rowOff>
    </xdr:from>
    <xdr:to>
      <xdr:col>26</xdr:col>
      <xdr:colOff>111125</xdr:colOff>
      <xdr:row>12</xdr:row>
      <xdr:rowOff>219074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53974</xdr:colOff>
      <xdr:row>14</xdr:row>
      <xdr:rowOff>152400</xdr:rowOff>
    </xdr:from>
    <xdr:to>
      <xdr:col>26</xdr:col>
      <xdr:colOff>130175</xdr:colOff>
      <xdr:row>38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3"/>
  <sheetViews>
    <sheetView tabSelected="1" zoomScaleNormal="100" workbookViewId="0">
      <selection activeCell="K8" sqref="K8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3" width="5.7109375" style="1" customWidth="1"/>
    <col min="4" max="4" width="5.85546875" style="1" customWidth="1"/>
    <col min="5" max="5" width="6" style="1" customWidth="1"/>
    <col min="6" max="7" width="6.140625" style="1" customWidth="1"/>
    <col min="8" max="8" width="6.42578125" style="1" customWidth="1"/>
    <col min="9" max="12" width="6.140625" style="1" customWidth="1"/>
    <col min="13" max="14" width="5.85546875" style="1" customWidth="1"/>
    <col min="15" max="15" width="7" style="1" customWidth="1"/>
    <col min="16" max="16" width="7.7109375" style="1" hidden="1" customWidth="1"/>
    <col min="17" max="17" width="7.42578125" style="1" customWidth="1"/>
    <col min="18" max="18" width="10.28515625" style="1" customWidth="1"/>
    <col min="19" max="19" width="6.42578125" style="1" customWidth="1"/>
    <col min="20" max="16384" width="11.42578125" style="1"/>
  </cols>
  <sheetData>
    <row r="1" spans="1:19" x14ac:dyDescent="0.2">
      <c r="A1" s="24" t="s">
        <v>15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5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19.5" customHeight="1" x14ac:dyDescent="0.2">
      <c r="B3" s="8" t="s">
        <v>16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13</v>
      </c>
    </row>
    <row r="4" spans="1:19" ht="27" customHeight="1" x14ac:dyDescent="0.2">
      <c r="B4" s="21" t="s">
        <v>26</v>
      </c>
      <c r="C4" s="18">
        <v>0</v>
      </c>
      <c r="D4" s="18">
        <v>0</v>
      </c>
      <c r="E4" s="18">
        <v>0</v>
      </c>
      <c r="F4" s="18">
        <v>0</v>
      </c>
      <c r="G4" s="18">
        <v>0</v>
      </c>
      <c r="H4" s="18">
        <v>0</v>
      </c>
      <c r="I4" s="18">
        <v>0</v>
      </c>
      <c r="J4" s="18">
        <v>0</v>
      </c>
      <c r="K4" s="18">
        <v>0</v>
      </c>
      <c r="L4" s="18">
        <v>0</v>
      </c>
      <c r="M4" s="18">
        <v>1</v>
      </c>
      <c r="N4" s="18">
        <v>1</v>
      </c>
      <c r="O4" s="22">
        <f t="shared" ref="O4:O13" si="0">SUM(C4:N4)</f>
        <v>2</v>
      </c>
      <c r="P4" s="9"/>
      <c r="Q4" s="6">
        <f t="shared" ref="Q4:Q14" si="1">AVERAGE(C4:N4)</f>
        <v>0.16666666666666666</v>
      </c>
      <c r="R4" s="6" t="e">
        <f>O4*100/$O13</f>
        <v>#DIV/0!</v>
      </c>
    </row>
    <row r="5" spans="1:19" ht="24" customHeight="1" x14ac:dyDescent="0.2">
      <c r="B5" s="21" t="s">
        <v>21</v>
      </c>
      <c r="C5" s="18">
        <v>0</v>
      </c>
      <c r="D5" s="18">
        <v>0</v>
      </c>
      <c r="E5" s="18">
        <v>0</v>
      </c>
      <c r="F5" s="18">
        <v>1</v>
      </c>
      <c r="G5" s="18">
        <v>0</v>
      </c>
      <c r="H5" s="18">
        <v>1</v>
      </c>
      <c r="I5" s="18">
        <v>0</v>
      </c>
      <c r="J5" s="18">
        <v>2</v>
      </c>
      <c r="K5" s="18">
        <v>0</v>
      </c>
      <c r="L5" s="18">
        <v>2</v>
      </c>
      <c r="M5" s="18">
        <v>1</v>
      </c>
      <c r="N5" s="18">
        <v>0</v>
      </c>
      <c r="O5" s="22">
        <f t="shared" si="0"/>
        <v>7</v>
      </c>
      <c r="P5" s="10">
        <f>O$7*100/O$15</f>
        <v>2.8571428571428572</v>
      </c>
      <c r="Q5" s="6">
        <f t="shared" si="1"/>
        <v>0.58333333333333337</v>
      </c>
      <c r="R5" s="6">
        <f>O5*100/$O15</f>
        <v>10</v>
      </c>
    </row>
    <row r="6" spans="1:19" ht="26.25" customHeight="1" x14ac:dyDescent="0.2">
      <c r="B6" s="21" t="s">
        <v>24</v>
      </c>
      <c r="C6" s="18">
        <v>0</v>
      </c>
      <c r="D6" s="18">
        <v>0</v>
      </c>
      <c r="E6" s="18">
        <v>1</v>
      </c>
      <c r="F6" s="18">
        <v>0</v>
      </c>
      <c r="G6" s="18">
        <v>0</v>
      </c>
      <c r="H6" s="18">
        <v>1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22">
        <f t="shared" si="0"/>
        <v>2</v>
      </c>
      <c r="P6" s="11" t="e">
        <f>O6*100/O17</f>
        <v>#DIV/0!</v>
      </c>
      <c r="Q6" s="5">
        <f t="shared" si="1"/>
        <v>0.16666666666666666</v>
      </c>
      <c r="R6" s="6">
        <f>O6*100/$O15</f>
        <v>2.8571428571428572</v>
      </c>
    </row>
    <row r="7" spans="1:19" ht="24.75" customHeight="1" x14ac:dyDescent="0.2">
      <c r="B7" s="12" t="s">
        <v>22</v>
      </c>
      <c r="C7" s="19">
        <v>0</v>
      </c>
      <c r="D7" s="19">
        <v>0</v>
      </c>
      <c r="E7" s="19">
        <v>1</v>
      </c>
      <c r="F7" s="19">
        <v>0</v>
      </c>
      <c r="G7" s="19">
        <v>0</v>
      </c>
      <c r="H7" s="19">
        <v>1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22">
        <f>SUM(C7:N7)</f>
        <v>2</v>
      </c>
      <c r="P7" s="10">
        <f>O$7*100/O$15</f>
        <v>2.8571428571428572</v>
      </c>
      <c r="Q7" s="11">
        <f>AVERAGE(C7:N7)</f>
        <v>0.16666666666666666</v>
      </c>
      <c r="R7" s="11">
        <f>O7*100/$O15</f>
        <v>2.8571428571428572</v>
      </c>
    </row>
    <row r="8" spans="1:19" ht="19.5" customHeight="1" x14ac:dyDescent="0.2">
      <c r="B8" s="12" t="s">
        <v>27</v>
      </c>
      <c r="C8" s="19">
        <v>1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2</v>
      </c>
      <c r="L8" s="19">
        <v>0</v>
      </c>
      <c r="M8" s="19">
        <v>1</v>
      </c>
      <c r="N8" s="19">
        <v>0</v>
      </c>
      <c r="O8" s="22">
        <f>SUM(C8:N8)</f>
        <v>4</v>
      </c>
      <c r="P8" s="11" t="e">
        <f>O8*100/O21</f>
        <v>#DIV/0!</v>
      </c>
      <c r="Q8" s="4">
        <f>AVERAGE(C8:N8)</f>
        <v>0.33333333333333331</v>
      </c>
      <c r="R8" s="11">
        <f>O8*100/$O15</f>
        <v>5.7142857142857144</v>
      </c>
    </row>
    <row r="9" spans="1:19" ht="23.25" customHeight="1" x14ac:dyDescent="0.2">
      <c r="B9" s="7" t="s">
        <v>19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6</v>
      </c>
      <c r="K9" s="20">
        <v>1</v>
      </c>
      <c r="L9" s="20">
        <v>0</v>
      </c>
      <c r="M9" s="20">
        <v>5</v>
      </c>
      <c r="N9" s="20">
        <v>0</v>
      </c>
      <c r="O9" s="22">
        <f>SUM(C9:N9)</f>
        <v>12</v>
      </c>
      <c r="P9" s="6" t="e">
        <f>O9*100/O23</f>
        <v>#DIV/0!</v>
      </c>
      <c r="Q9" s="5">
        <f t="shared" si="1"/>
        <v>1</v>
      </c>
      <c r="R9" s="6">
        <f>O9*100/$O15</f>
        <v>17.142857142857142</v>
      </c>
    </row>
    <row r="10" spans="1:19" ht="21.75" customHeight="1" x14ac:dyDescent="0.2">
      <c r="B10" s="7" t="s">
        <v>20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1</v>
      </c>
      <c r="N10" s="20">
        <v>0</v>
      </c>
      <c r="O10" s="22">
        <f>SUM(C10:N10)</f>
        <v>1</v>
      </c>
      <c r="P10" s="13">
        <f>O$7*100/O$15</f>
        <v>2.8571428571428572</v>
      </c>
      <c r="Q10" s="6">
        <f t="shared" si="1"/>
        <v>8.3333333333333329E-2</v>
      </c>
      <c r="R10" s="6">
        <f>O10*100/$O15</f>
        <v>1.4285714285714286</v>
      </c>
    </row>
    <row r="11" spans="1:19" ht="28.5" customHeight="1" x14ac:dyDescent="0.2">
      <c r="B11" s="7" t="s">
        <v>23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1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2">
        <f>SUM(C11:N11)</f>
        <v>1</v>
      </c>
      <c r="P11" s="13"/>
      <c r="Q11" s="6">
        <f>AVERAGE(C11:N11)</f>
        <v>8.3333333333333329E-2</v>
      </c>
      <c r="R11" s="6">
        <f>O11*100/$O15</f>
        <v>1.4285714285714286</v>
      </c>
    </row>
    <row r="12" spans="1:19" ht="27" x14ac:dyDescent="0.2">
      <c r="B12" s="12" t="s">
        <v>18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22">
        <f t="shared" si="0"/>
        <v>0</v>
      </c>
      <c r="P12" s="13">
        <f>O$7*100/O$15</f>
        <v>2.8571428571428572</v>
      </c>
      <c r="Q12" s="11">
        <f>AVERAGE(C12:N12)</f>
        <v>0</v>
      </c>
      <c r="R12" s="11">
        <f>O12*100/$O15</f>
        <v>0</v>
      </c>
    </row>
    <row r="13" spans="1:19" ht="18" x14ac:dyDescent="0.2">
      <c r="B13" s="7" t="s">
        <v>17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2">
        <f t="shared" si="0"/>
        <v>0</v>
      </c>
      <c r="P13" s="11" t="e">
        <f t="shared" ref="P13" si="2">O13*100/O29</f>
        <v>#DIV/0!</v>
      </c>
      <c r="Q13" s="5">
        <f>AVERAGE(C13:N13)</f>
        <v>0</v>
      </c>
      <c r="R13" s="6">
        <f>O13*100/$O15</f>
        <v>0</v>
      </c>
    </row>
    <row r="14" spans="1:19" ht="20.25" customHeight="1" x14ac:dyDescent="0.2">
      <c r="B14" s="12" t="s">
        <v>25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1</v>
      </c>
      <c r="L14" s="19">
        <v>40</v>
      </c>
      <c r="M14" s="19">
        <v>0</v>
      </c>
      <c r="N14" s="19">
        <v>0</v>
      </c>
      <c r="O14" s="22">
        <f>SUM(C14:N14)</f>
        <v>41</v>
      </c>
      <c r="P14" s="11"/>
      <c r="Q14" s="4">
        <f t="shared" si="1"/>
        <v>3.4166666666666665</v>
      </c>
      <c r="R14" s="11">
        <f>O14*100/$O15</f>
        <v>58.571428571428569</v>
      </c>
    </row>
    <row r="15" spans="1:19" ht="22.5" customHeight="1" x14ac:dyDescent="0.2">
      <c r="B15" s="14" t="s">
        <v>12</v>
      </c>
      <c r="C15" s="15">
        <f t="shared" ref="C15:O15" si="3">SUM(C5:C14)</f>
        <v>1</v>
      </c>
      <c r="D15" s="15">
        <f t="shared" si="3"/>
        <v>0</v>
      </c>
      <c r="E15" s="15">
        <f t="shared" si="3"/>
        <v>2</v>
      </c>
      <c r="F15" s="15">
        <f t="shared" si="3"/>
        <v>1</v>
      </c>
      <c r="G15" s="15">
        <f t="shared" si="3"/>
        <v>0</v>
      </c>
      <c r="H15" s="15">
        <f t="shared" si="3"/>
        <v>3</v>
      </c>
      <c r="I15" s="15">
        <f t="shared" si="3"/>
        <v>1</v>
      </c>
      <c r="J15" s="15">
        <f t="shared" si="3"/>
        <v>8</v>
      </c>
      <c r="K15" s="15">
        <f t="shared" si="3"/>
        <v>4</v>
      </c>
      <c r="L15" s="15">
        <f t="shared" si="3"/>
        <v>42</v>
      </c>
      <c r="M15" s="15">
        <f t="shared" si="3"/>
        <v>8</v>
      </c>
      <c r="N15" s="15">
        <f t="shared" si="3"/>
        <v>0</v>
      </c>
      <c r="O15" s="23">
        <f t="shared" si="3"/>
        <v>70</v>
      </c>
      <c r="P15" s="16" t="e">
        <f>SUM(P5:P13)</f>
        <v>#DIV/0!</v>
      </c>
      <c r="Q15" s="17">
        <f>AVERAGE(C15:N15)</f>
        <v>5.833333333333333</v>
      </c>
      <c r="R15" s="17">
        <f>O15*100/$O15</f>
        <v>100</v>
      </c>
    </row>
    <row r="16" spans="1:19" x14ac:dyDescent="0.2">
      <c r="B16" s="3"/>
    </row>
    <row r="17" spans="2:2" x14ac:dyDescent="0.2">
      <c r="B17" s="3"/>
    </row>
    <row r="38" spans="2:2" x14ac:dyDescent="0.2">
      <c r="B38" s="2"/>
    </row>
    <row r="39" spans="2:2" ht="24" customHeight="1" x14ac:dyDescent="0.2"/>
    <row r="40" spans="2:2" ht="24" customHeight="1" x14ac:dyDescent="0.2"/>
    <row r="43" spans="2:2" ht="15" customHeight="1" x14ac:dyDescent="0.2"/>
  </sheetData>
  <mergeCells count="1">
    <mergeCell ref="A1:S2"/>
  </mergeCells>
  <phoneticPr fontId="3" type="noConversion"/>
  <pageMargins left="0.7" right="0.7" top="0.75" bottom="0.75" header="0.3" footer="0.3"/>
  <pageSetup scale="89" orientation="landscape" r:id="rId1"/>
  <rowBreaks count="1" manualBreakCount="1">
    <brk id="16" max="29" man="1"/>
  </rowBreaks>
  <colBreaks count="1" manualBreakCount="1">
    <brk id="19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2019-03-04T18:50:20Z</dcterms:modified>
</cp:coreProperties>
</file>