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Hoja1!$B$3:$P$39</definedName>
  </definedNames>
  <calcPr calcId="145621"/>
</workbook>
</file>

<file path=xl/calcChain.xml><?xml version="1.0" encoding="utf-8"?>
<calcChain xmlns="http://schemas.openxmlformats.org/spreadsheetml/2006/main">
  <c r="I33" i="1" l="1"/>
  <c r="G33" i="1"/>
  <c r="I32" i="1"/>
  <c r="J31" i="1"/>
  <c r="I31" i="1"/>
  <c r="O30" i="1" l="1"/>
  <c r="G30" i="1"/>
  <c r="O34" i="1" l="1"/>
  <c r="O33" i="1"/>
  <c r="O32" i="1"/>
  <c r="G34" i="1"/>
  <c r="G32" i="1"/>
  <c r="O31" i="1" l="1"/>
  <c r="G31" i="1"/>
  <c r="O29" i="1"/>
  <c r="G29" i="1"/>
  <c r="G26" i="1"/>
  <c r="O26" i="1"/>
  <c r="G25" i="1"/>
  <c r="G24" i="1"/>
  <c r="G23" i="1"/>
  <c r="G22" i="1"/>
  <c r="G21" i="1"/>
  <c r="G20" i="1"/>
  <c r="G19" i="1"/>
  <c r="G18" i="1"/>
  <c r="G17" i="1"/>
  <c r="O28" i="1" l="1"/>
  <c r="O27" i="1"/>
  <c r="G28" i="1"/>
  <c r="G27" i="1"/>
  <c r="O25" i="1"/>
  <c r="O24" i="1" l="1"/>
  <c r="O21" i="1" l="1"/>
  <c r="O20" i="1"/>
  <c r="O19" i="1"/>
  <c r="O18" i="1"/>
  <c r="O23" i="1"/>
  <c r="O22" i="1"/>
  <c r="O17" i="1"/>
  <c r="O16" i="1"/>
  <c r="G16" i="1"/>
</calcChain>
</file>

<file path=xl/sharedStrings.xml><?xml version="1.0" encoding="utf-8"?>
<sst xmlns="http://schemas.openxmlformats.org/spreadsheetml/2006/main" count="60" uniqueCount="56">
  <si>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</si>
  <si>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</si>
  <si>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</si>
  <si>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</si>
  <si>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</si>
  <si>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</si>
  <si>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</si>
  <si>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</si>
  <si>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</si>
  <si>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</si>
  <si>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</si>
  <si>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</si>
  <si>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</si>
  <si>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</si>
  <si>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</si>
  <si>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</si>
  <si>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</si>
  <si>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</si>
  <si>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</si>
  <si>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</si>
  <si>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</si>
  <si>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</si>
  <si>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1112-1-73</t>
  </si>
  <si>
    <t>0105208297 PROII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</si>
  <si>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</si>
  <si>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</si>
  <si>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</si>
  <si>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</si>
  <si>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</si>
  <si>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</si>
  <si>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</si>
  <si>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</si>
  <si>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</si>
  <si>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</si>
  <si>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</si>
  <si>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</si>
  <si>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</si>
  <si>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</si>
  <si>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</si>
  <si>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</si>
  <si>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</si>
  <si>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</si>
  <si>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</si>
  <si>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</si>
  <si>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</si>
  <si>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</si>
  <si>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</si>
  <si>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</si>
  <si>
    <t>1112-1-95</t>
  </si>
  <si>
    <t>0110313769 3 X 1 2017</t>
  </si>
  <si>
    <t>1112-1-100</t>
  </si>
  <si>
    <t>0110142662 FEFOM 2017</t>
  </si>
  <si>
    <t>1112-1-104</t>
  </si>
  <si>
    <t>0110266213 FASP 2017</t>
  </si>
  <si>
    <t>PERÍODO: AL _31_ DE_JULIO_ DE_2017_</t>
  </si>
  <si>
    <t>1112-1-112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</si>
</sst>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2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4" fontId="19" fillId="3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15</xdr:col>
      <xdr:colOff>219075</xdr:colOff>
      <xdr:row>39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8010525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3"/>
  <sheetViews>
    <sheetView tabSelected="1" workbookViewId="0"/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7" t="s">
        <v>2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70" t="s">
        <v>1</v>
      </c>
      <c r="D10" s="71"/>
      <c r="E10" s="71"/>
      <c r="F10" s="71"/>
      <c r="G10" s="71"/>
      <c r="H10" s="28"/>
      <c r="I10" s="29"/>
      <c r="J10" s="29"/>
      <c r="K10" s="29"/>
      <c r="L10" s="29"/>
      <c r="M10" s="29"/>
      <c r="N10" s="29"/>
      <c r="O10" s="29"/>
      <c r="P10" s="24" t="s">
        <v>54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5" t="s">
        <v>11</v>
      </c>
      <c r="E12" s="75"/>
      <c r="F12" s="75"/>
      <c r="G12" s="75"/>
      <c r="H12" s="80" t="s">
        <v>13</v>
      </c>
      <c r="I12" s="79"/>
      <c r="J12" s="79"/>
      <c r="K12" s="79"/>
      <c r="L12" s="79"/>
      <c r="M12" s="79"/>
      <c r="N12" s="79"/>
      <c r="O12" s="79"/>
      <c r="P12" s="81"/>
      <c r="Q12" s="8"/>
    </row>
    <row r="13" spans="2:17" ht="16.5" thickTop="1" thickBot="1">
      <c r="B13" s="56"/>
      <c r="C13" s="34"/>
      <c r="D13" s="72"/>
      <c r="E13" s="73"/>
      <c r="F13" s="73"/>
      <c r="G13" s="74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8"/>
      <c r="F14" s="79"/>
      <c r="G14" s="79"/>
      <c r="H14" s="16"/>
      <c r="I14" s="16"/>
      <c r="J14" s="16"/>
      <c r="K14" s="78" t="s">
        <v>12</v>
      </c>
      <c r="L14" s="79"/>
      <c r="M14" s="79"/>
      <c r="N14" s="79"/>
      <c r="O14" s="79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1539276.4</v>
      </c>
      <c r="E16" s="52">
        <v>17607225.859999999</v>
      </c>
      <c r="F16" s="52">
        <v>20219049.079999998</v>
      </c>
      <c r="G16" s="51">
        <f>+D16+E16-F16</f>
        <v>-1072546.8200000003</v>
      </c>
      <c r="H16" s="64">
        <v>3745111.35</v>
      </c>
      <c r="I16" s="64">
        <v>20033332.27</v>
      </c>
      <c r="J16" s="64">
        <v>17604325.859999999</v>
      </c>
      <c r="K16" s="65">
        <v>2386860.9</v>
      </c>
      <c r="L16" s="65">
        <v>4222.37</v>
      </c>
      <c r="M16" s="65">
        <v>6013.31</v>
      </c>
      <c r="N16" s="65">
        <v>0.08</v>
      </c>
      <c r="O16" s="65">
        <f>+K16+L16-M16+N16</f>
        <v>2385070.04</v>
      </c>
      <c r="P16" s="43"/>
      <c r="Q16" s="8"/>
    </row>
    <row r="17" spans="2:17">
      <c r="B17" s="53" t="s">
        <v>20</v>
      </c>
      <c r="C17" s="54" t="s">
        <v>21</v>
      </c>
      <c r="D17" s="60">
        <v>19845.14</v>
      </c>
      <c r="E17" s="61">
        <v>547760.43000000005</v>
      </c>
      <c r="F17" s="65">
        <v>252146.41</v>
      </c>
      <c r="G17" s="51">
        <f t="shared" ref="G17:G26" si="0">+D17+E17-F17</f>
        <v>315459.16000000003</v>
      </c>
      <c r="H17" s="64">
        <v>19845.14</v>
      </c>
      <c r="I17" s="64">
        <v>252146.41</v>
      </c>
      <c r="J17" s="64">
        <v>547760.43000000005</v>
      </c>
      <c r="K17" s="64">
        <v>0</v>
      </c>
      <c r="L17" s="64">
        <v>0</v>
      </c>
      <c r="M17" s="64">
        <v>0</v>
      </c>
      <c r="N17" s="64">
        <v>0</v>
      </c>
      <c r="O17" s="65">
        <f t="shared" ref="O17:O28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396813.65</v>
      </c>
      <c r="E18" s="52">
        <v>3.31</v>
      </c>
      <c r="F18" s="52">
        <v>396816.96</v>
      </c>
      <c r="G18" s="51">
        <f t="shared" si="0"/>
        <v>0</v>
      </c>
      <c r="H18" s="64">
        <v>396813.65</v>
      </c>
      <c r="I18" s="64">
        <v>396816.96</v>
      </c>
      <c r="J18" s="64">
        <v>3.31</v>
      </c>
      <c r="K18" s="64">
        <v>0</v>
      </c>
      <c r="L18" s="64">
        <v>0</v>
      </c>
      <c r="M18" s="64">
        <v>0</v>
      </c>
      <c r="N18" s="64">
        <v>0</v>
      </c>
      <c r="O18" s="66">
        <f t="shared" si="1"/>
        <v>0</v>
      </c>
      <c r="P18" s="45"/>
      <c r="Q18" s="8"/>
    </row>
    <row r="19" spans="2:17">
      <c r="B19" s="53" t="s">
        <v>24</v>
      </c>
      <c r="C19" s="54" t="s">
        <v>25</v>
      </c>
      <c r="D19" s="52">
        <v>582.84</v>
      </c>
      <c r="E19" s="52">
        <v>0</v>
      </c>
      <c r="F19" s="52">
        <v>582.84</v>
      </c>
      <c r="G19" s="51">
        <f t="shared" si="0"/>
        <v>0</v>
      </c>
      <c r="H19" s="64">
        <v>582.84</v>
      </c>
      <c r="I19" s="64">
        <v>582.84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6">
        <f t="shared" si="1"/>
        <v>0</v>
      </c>
      <c r="P19" s="45"/>
      <c r="Q19" s="8"/>
    </row>
    <row r="20" spans="2:17" ht="25.5">
      <c r="B20" s="53" t="s">
        <v>26</v>
      </c>
      <c r="C20" s="55" t="s">
        <v>27</v>
      </c>
      <c r="D20" s="52">
        <v>73.92</v>
      </c>
      <c r="E20" s="52">
        <v>0.05</v>
      </c>
      <c r="F20" s="52">
        <v>73.97</v>
      </c>
      <c r="G20" s="51">
        <f t="shared" si="0"/>
        <v>0</v>
      </c>
      <c r="H20" s="64">
        <v>73.92</v>
      </c>
      <c r="I20" s="64">
        <v>73.97</v>
      </c>
      <c r="J20" s="64">
        <v>0.05</v>
      </c>
      <c r="K20" s="64">
        <v>0</v>
      </c>
      <c r="L20" s="64">
        <v>0</v>
      </c>
      <c r="M20" s="64">
        <v>0</v>
      </c>
      <c r="N20" s="64">
        <v>0</v>
      </c>
      <c r="O20" s="66">
        <f t="shared" si="1"/>
        <v>0</v>
      </c>
      <c r="P20" s="45"/>
      <c r="Q20" s="8"/>
    </row>
    <row r="21" spans="2:17" ht="25.5">
      <c r="B21" s="53" t="s">
        <v>28</v>
      </c>
      <c r="C21" s="55" t="s">
        <v>29</v>
      </c>
      <c r="D21" s="52">
        <v>180110.87</v>
      </c>
      <c r="E21" s="52">
        <v>390541.4</v>
      </c>
      <c r="F21" s="52">
        <v>0</v>
      </c>
      <c r="G21" s="51">
        <f t="shared" si="0"/>
        <v>570652.27</v>
      </c>
      <c r="H21" s="64">
        <v>180110.87</v>
      </c>
      <c r="I21" s="64">
        <v>0</v>
      </c>
      <c r="J21" s="64">
        <v>390541.4</v>
      </c>
      <c r="K21" s="64">
        <v>0</v>
      </c>
      <c r="L21" s="64">
        <v>0</v>
      </c>
      <c r="M21" s="64">
        <v>0</v>
      </c>
      <c r="N21" s="64">
        <v>0</v>
      </c>
      <c r="O21" s="65">
        <f t="shared" si="1"/>
        <v>0</v>
      </c>
      <c r="P21" s="45"/>
      <c r="Q21" s="8"/>
    </row>
    <row r="22" spans="2:17" ht="15.75">
      <c r="B22" s="53" t="s">
        <v>30</v>
      </c>
      <c r="C22" s="54" t="s">
        <v>31</v>
      </c>
      <c r="D22" s="52">
        <v>2612724.79</v>
      </c>
      <c r="E22" s="51">
        <v>4266440</v>
      </c>
      <c r="F22" s="64">
        <v>4191676.32</v>
      </c>
      <c r="G22" s="51">
        <f t="shared" si="0"/>
        <v>2687488.47</v>
      </c>
      <c r="H22" s="64">
        <v>3476061.47</v>
      </c>
      <c r="I22" s="64">
        <v>4492549.6100000003</v>
      </c>
      <c r="J22" s="64">
        <v>4263339.7</v>
      </c>
      <c r="K22" s="64">
        <v>563646.6</v>
      </c>
      <c r="L22" s="64">
        <v>3100.3</v>
      </c>
      <c r="M22" s="64">
        <v>0</v>
      </c>
      <c r="N22" s="64">
        <v>1183.21</v>
      </c>
      <c r="O22" s="65">
        <f t="shared" si="1"/>
        <v>567930.11</v>
      </c>
      <c r="P22" s="43"/>
      <c r="Q22" s="8"/>
    </row>
    <row r="23" spans="2:17" ht="15.75">
      <c r="B23" s="53" t="s">
        <v>32</v>
      </c>
      <c r="C23" s="54" t="s">
        <v>33</v>
      </c>
      <c r="D23" s="52">
        <v>2201756.2799999998</v>
      </c>
      <c r="E23" s="51">
        <v>3691698.13</v>
      </c>
      <c r="F23" s="64">
        <v>3554089.54</v>
      </c>
      <c r="G23" s="51">
        <f t="shared" si="0"/>
        <v>2339364.87</v>
      </c>
      <c r="H23" s="64">
        <v>2432560.36</v>
      </c>
      <c r="I23" s="64">
        <v>3521071.96</v>
      </c>
      <c r="J23" s="64">
        <v>3692822.17</v>
      </c>
      <c r="K23" s="64">
        <v>264945.7</v>
      </c>
      <c r="L23" s="64">
        <v>0</v>
      </c>
      <c r="M23" s="64">
        <v>0</v>
      </c>
      <c r="N23" s="64">
        <v>0</v>
      </c>
      <c r="O23" s="65">
        <f t="shared" si="1"/>
        <v>264945.7</v>
      </c>
      <c r="P23" s="43"/>
      <c r="Q23" s="8"/>
    </row>
    <row r="24" spans="2:17">
      <c r="B24" s="53" t="s">
        <v>36</v>
      </c>
      <c r="C24" s="54" t="s">
        <v>38</v>
      </c>
      <c r="D24" s="52">
        <v>29128.97</v>
      </c>
      <c r="E24" s="52">
        <v>19.5</v>
      </c>
      <c r="F24" s="52">
        <v>0</v>
      </c>
      <c r="G24" s="51">
        <f t="shared" si="0"/>
        <v>29148.47</v>
      </c>
      <c r="H24" s="52">
        <v>1200005.25</v>
      </c>
      <c r="I24" s="52">
        <v>960549.56</v>
      </c>
      <c r="J24" s="52">
        <v>19.5</v>
      </c>
      <c r="K24" s="52">
        <v>210326.72</v>
      </c>
      <c r="L24" s="52">
        <v>0</v>
      </c>
      <c r="M24" s="52">
        <v>0</v>
      </c>
      <c r="N24" s="52">
        <v>0</v>
      </c>
      <c r="O24" s="65">
        <f t="shared" si="1"/>
        <v>210326.72</v>
      </c>
      <c r="P24" s="46"/>
      <c r="Q24" s="8"/>
    </row>
    <row r="25" spans="2:17">
      <c r="B25" s="53" t="s">
        <v>37</v>
      </c>
      <c r="C25" s="54" t="s">
        <v>39</v>
      </c>
      <c r="D25" s="52">
        <v>168.4</v>
      </c>
      <c r="E25" s="52">
        <v>0</v>
      </c>
      <c r="F25" s="52">
        <v>0</v>
      </c>
      <c r="G25" s="51">
        <f t="shared" si="0"/>
        <v>168.4</v>
      </c>
      <c r="H25" s="52">
        <v>168.4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65">
        <f t="shared" si="1"/>
        <v>0</v>
      </c>
      <c r="P25" s="46"/>
      <c r="Q25" s="8"/>
    </row>
    <row r="26" spans="2:17">
      <c r="B26" s="53" t="s">
        <v>42</v>
      </c>
      <c r="C26" s="54" t="s">
        <v>43</v>
      </c>
      <c r="D26" s="52">
        <v>7.23</v>
      </c>
      <c r="E26" s="52">
        <v>2407535.77</v>
      </c>
      <c r="F26" s="52">
        <v>2393935.21</v>
      </c>
      <c r="G26" s="51">
        <f t="shared" si="0"/>
        <v>13607.790000000037</v>
      </c>
      <c r="H26" s="52">
        <v>7.23</v>
      </c>
      <c r="I26" s="52">
        <v>0</v>
      </c>
      <c r="J26" s="52">
        <v>2407535.77</v>
      </c>
      <c r="K26" s="52">
        <v>2393935.21</v>
      </c>
      <c r="L26" s="52">
        <v>0</v>
      </c>
      <c r="M26" s="52">
        <v>0</v>
      </c>
      <c r="N26" s="52">
        <v>0</v>
      </c>
      <c r="O26" s="65">
        <f t="shared" si="1"/>
        <v>2393935.21</v>
      </c>
      <c r="P26" s="46"/>
      <c r="Q26" s="8"/>
    </row>
    <row r="27" spans="2:17">
      <c r="B27" s="53" t="s">
        <v>48</v>
      </c>
      <c r="C27" s="54" t="s">
        <v>49</v>
      </c>
      <c r="D27" s="52">
        <v>450000.13</v>
      </c>
      <c r="E27" s="52">
        <v>3.63</v>
      </c>
      <c r="F27" s="52">
        <v>0</v>
      </c>
      <c r="G27" s="51">
        <f t="shared" ref="G27:G28" si="2">+D27+E27-F27</f>
        <v>450003.76</v>
      </c>
      <c r="H27" s="52">
        <v>450000.13</v>
      </c>
      <c r="I27" s="52">
        <v>0</v>
      </c>
      <c r="J27" s="52">
        <v>3.63</v>
      </c>
      <c r="K27" s="52">
        <v>0</v>
      </c>
      <c r="L27" s="52">
        <v>0</v>
      </c>
      <c r="M27" s="52">
        <v>0</v>
      </c>
      <c r="N27" s="52">
        <v>0</v>
      </c>
      <c r="O27" s="65">
        <f t="shared" si="1"/>
        <v>0</v>
      </c>
      <c r="P27" s="46"/>
      <c r="Q27" s="8"/>
    </row>
    <row r="28" spans="2:17">
      <c r="B28" s="53" t="s">
        <v>50</v>
      </c>
      <c r="C28" s="54" t="s">
        <v>51</v>
      </c>
      <c r="D28" s="52">
        <v>3663664.31</v>
      </c>
      <c r="E28" s="52">
        <v>1404492.63</v>
      </c>
      <c r="F28" s="52">
        <v>2394385.14</v>
      </c>
      <c r="G28" s="51">
        <f t="shared" si="2"/>
        <v>2673771.7999999993</v>
      </c>
      <c r="H28" s="52">
        <v>4137185.6</v>
      </c>
      <c r="I28" s="52">
        <v>2359559.7200000002</v>
      </c>
      <c r="J28" s="52">
        <v>1386562.63</v>
      </c>
      <c r="K28" s="52">
        <v>490416.71</v>
      </c>
      <c r="L28" s="52">
        <v>0</v>
      </c>
      <c r="M28" s="52">
        <v>0</v>
      </c>
      <c r="N28" s="52">
        <v>0</v>
      </c>
      <c r="O28" s="65">
        <f t="shared" si="1"/>
        <v>490416.71</v>
      </c>
      <c r="P28" s="46"/>
      <c r="Q28" s="8"/>
    </row>
    <row r="29" spans="2:17">
      <c r="B29" s="53" t="s">
        <v>52</v>
      </c>
      <c r="C29" s="54" t="s">
        <v>53</v>
      </c>
      <c r="D29" s="52">
        <v>634654.91</v>
      </c>
      <c r="E29" s="52">
        <v>28.53</v>
      </c>
      <c r="F29" s="52">
        <v>0</v>
      </c>
      <c r="G29" s="51">
        <f t="shared" ref="G29" si="3">+D29+E29-F29</f>
        <v>634683.44000000006</v>
      </c>
      <c r="H29" s="52">
        <v>634654.91</v>
      </c>
      <c r="I29" s="52">
        <v>0</v>
      </c>
      <c r="J29" s="52">
        <v>28.53</v>
      </c>
      <c r="K29" s="52">
        <v>0</v>
      </c>
      <c r="L29" s="52">
        <v>0</v>
      </c>
      <c r="M29" s="52">
        <v>0</v>
      </c>
      <c r="N29" s="52">
        <v>0</v>
      </c>
      <c r="O29" s="65">
        <f t="shared" ref="O29" si="4">+K29+L29-M29+N29</f>
        <v>0</v>
      </c>
      <c r="P29" s="46"/>
      <c r="Q29" s="8"/>
    </row>
    <row r="30" spans="2:17">
      <c r="B30" s="53" t="s">
        <v>55</v>
      </c>
      <c r="C30" s="54" t="s">
        <v>53</v>
      </c>
      <c r="D30" s="52">
        <v>0</v>
      </c>
      <c r="E30" s="52">
        <v>3500000</v>
      </c>
      <c r="F30" s="52">
        <v>0</v>
      </c>
      <c r="G30" s="51">
        <f t="shared" ref="G30" si="5">+D30+E30-F30</f>
        <v>3500000</v>
      </c>
      <c r="H30" s="52">
        <v>0</v>
      </c>
      <c r="I30" s="52">
        <v>0</v>
      </c>
      <c r="J30" s="52">
        <v>3500000</v>
      </c>
      <c r="K30" s="52">
        <v>0</v>
      </c>
      <c r="L30" s="52">
        <v>0</v>
      </c>
      <c r="M30" s="52">
        <v>0</v>
      </c>
      <c r="N30" s="52">
        <v>0</v>
      </c>
      <c r="O30" s="65">
        <f t="shared" ref="O30" si="6">+K30+L30-M30+N30</f>
        <v>0</v>
      </c>
      <c r="P30" s="46"/>
      <c r="Q30" s="8"/>
    </row>
    <row r="31" spans="2:17">
      <c r="B31" s="53" t="s">
        <v>34</v>
      </c>
      <c r="C31" s="54" t="s">
        <v>35</v>
      </c>
      <c r="D31" s="52">
        <v>-7088.15</v>
      </c>
      <c r="E31" s="52">
        <v>8834087.9199999999</v>
      </c>
      <c r="F31" s="52">
        <v>5849841.0899999999</v>
      </c>
      <c r="G31" s="51">
        <f t="shared" ref="G31:G34" si="7">+D31+E31-F31</f>
        <v>2977158.6799999997</v>
      </c>
      <c r="H31" s="52">
        <v>0</v>
      </c>
      <c r="I31" s="52">
        <f>2740142.15+170005.1+229633.22+1240027.56+1125003.61+165008.66+130012.79+50008</f>
        <v>5849841.0900000008</v>
      </c>
      <c r="J31" s="52">
        <f>2599968.68+786934.76+2740101.54+2699994.79</f>
        <v>8826999.7699999996</v>
      </c>
      <c r="K31" s="52">
        <v>0</v>
      </c>
      <c r="L31" s="52">
        <v>0</v>
      </c>
      <c r="M31" s="52">
        <v>8076.41</v>
      </c>
      <c r="N31" s="52">
        <v>0</v>
      </c>
      <c r="O31" s="65">
        <f t="shared" ref="O31:O34" si="8">+K31+L31-M31+N31</f>
        <v>-8076.41</v>
      </c>
      <c r="P31" s="46"/>
      <c r="Q31" s="8"/>
    </row>
    <row r="32" spans="2:17">
      <c r="B32" s="53" t="s">
        <v>40</v>
      </c>
      <c r="C32" s="54" t="s">
        <v>41</v>
      </c>
      <c r="D32" s="52">
        <v>7820775.1699999999</v>
      </c>
      <c r="E32" s="52">
        <v>2482986.19</v>
      </c>
      <c r="F32" s="52">
        <v>1259659.5</v>
      </c>
      <c r="G32" s="51">
        <f t="shared" si="7"/>
        <v>9044101.8599999994</v>
      </c>
      <c r="H32" s="52">
        <v>7871749.7000000002</v>
      </c>
      <c r="I32" s="52">
        <f>204039.74+18965.87+27535.03+119753.58+515530.26+92336.13+202834.9+78663.99</f>
        <v>1259659.5</v>
      </c>
      <c r="J32" s="52">
        <v>2432011.66</v>
      </c>
      <c r="K32" s="52">
        <v>0</v>
      </c>
      <c r="L32" s="52">
        <v>0</v>
      </c>
      <c r="M32" s="52">
        <v>51169.04</v>
      </c>
      <c r="N32" s="52">
        <v>0</v>
      </c>
      <c r="O32" s="65">
        <f t="shared" si="8"/>
        <v>-51169.04</v>
      </c>
      <c r="P32" s="46"/>
      <c r="Q32" s="8"/>
    </row>
    <row r="33" spans="2:17">
      <c r="B33" s="53" t="s">
        <v>44</v>
      </c>
      <c r="C33" s="54" t="s">
        <v>45</v>
      </c>
      <c r="D33" s="52">
        <v>144531.43</v>
      </c>
      <c r="E33" s="52">
        <v>793519.08</v>
      </c>
      <c r="F33" s="52">
        <v>690062.34</v>
      </c>
      <c r="G33" s="51">
        <f t="shared" si="7"/>
        <v>247988.17000000004</v>
      </c>
      <c r="H33" s="52">
        <v>148070.96</v>
      </c>
      <c r="I33" s="52">
        <f>350028.24+340034.1</f>
        <v>690062.34</v>
      </c>
      <c r="J33" s="52">
        <v>789979.55</v>
      </c>
      <c r="K33" s="52">
        <v>0</v>
      </c>
      <c r="L33" s="52">
        <v>0</v>
      </c>
      <c r="M33" s="52">
        <v>3678.83</v>
      </c>
      <c r="N33" s="52">
        <v>0</v>
      </c>
      <c r="O33" s="65">
        <f t="shared" si="8"/>
        <v>-3678.83</v>
      </c>
      <c r="P33" s="46"/>
      <c r="Q33" s="8"/>
    </row>
    <row r="34" spans="2:17">
      <c r="B34" s="53" t="s">
        <v>46</v>
      </c>
      <c r="C34" s="54" t="s">
        <v>47</v>
      </c>
      <c r="D34" s="52">
        <v>10146262.58</v>
      </c>
      <c r="E34" s="52">
        <v>66128.66</v>
      </c>
      <c r="F34" s="52">
        <v>0</v>
      </c>
      <c r="G34" s="51">
        <f t="shared" si="7"/>
        <v>10212391.24</v>
      </c>
      <c r="H34" s="52">
        <v>10212391.24</v>
      </c>
      <c r="I34" s="52">
        <v>0</v>
      </c>
      <c r="J34" s="52">
        <v>0</v>
      </c>
      <c r="K34" s="52">
        <v>0</v>
      </c>
      <c r="L34" s="52">
        <v>0</v>
      </c>
      <c r="M34" s="52">
        <v>55108.42</v>
      </c>
      <c r="N34" s="52">
        <v>0</v>
      </c>
      <c r="O34" s="64">
        <f t="shared" si="8"/>
        <v>-55108.42</v>
      </c>
      <c r="P34" s="46"/>
      <c r="Q34" s="8"/>
    </row>
    <row r="35" spans="2:17">
      <c r="B35" s="41"/>
      <c r="C35" s="42"/>
      <c r="D35" s="42"/>
      <c r="E35" s="44"/>
      <c r="F35" s="47"/>
      <c r="G35" s="44"/>
      <c r="H35" s="47"/>
      <c r="I35" s="47"/>
      <c r="J35" s="47"/>
      <c r="K35" s="47"/>
      <c r="L35" s="47"/>
      <c r="M35" s="47"/>
      <c r="N35" s="47"/>
      <c r="O35" s="47"/>
      <c r="P35" s="48"/>
      <c r="Q35" s="8"/>
    </row>
    <row r="36" spans="2:17" ht="15.75" thickBot="1">
      <c r="B36" s="76"/>
      <c r="C36" s="77"/>
      <c r="D36" s="77"/>
      <c r="E36" s="77"/>
      <c r="F36" s="77"/>
      <c r="G36" s="49"/>
      <c r="H36" s="49"/>
      <c r="I36" s="49"/>
      <c r="J36" s="49"/>
      <c r="K36" s="49"/>
      <c r="L36" s="49"/>
      <c r="M36" s="49"/>
      <c r="N36" s="49"/>
      <c r="O36" s="49"/>
      <c r="P36" s="50"/>
      <c r="Q36" s="8"/>
    </row>
    <row r="37" spans="2:17" ht="15.75" thickTop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2:17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2:17">
      <c r="B40" s="9"/>
      <c r="C40" s="9"/>
      <c r="D40" s="9"/>
      <c r="E40" s="17"/>
      <c r="F40" s="17"/>
      <c r="G40" s="9"/>
      <c r="H40" s="17"/>
      <c r="I40" s="17"/>
      <c r="J40" s="9"/>
      <c r="K40" s="9"/>
      <c r="L40" s="9"/>
      <c r="M40" s="17"/>
      <c r="N40" s="9"/>
      <c r="O40" s="9"/>
      <c r="P40" s="9"/>
    </row>
    <row r="41" spans="2:17">
      <c r="B41" s="9"/>
      <c r="C41" s="9"/>
      <c r="D41" s="9"/>
      <c r="E41" s="9"/>
      <c r="F41" s="9"/>
      <c r="G41" s="9"/>
      <c r="H41" s="62"/>
      <c r="I41" s="63"/>
      <c r="J41" s="9"/>
      <c r="K41" s="17"/>
      <c r="L41" s="17"/>
      <c r="M41" s="17"/>
      <c r="N41" s="17"/>
      <c r="O41" s="17"/>
      <c r="P41" s="17"/>
    </row>
    <row r="42" spans="2:17">
      <c r="B42" s="10"/>
      <c r="C42" s="10"/>
      <c r="D42" s="10"/>
      <c r="E42" s="10"/>
      <c r="F42" s="10"/>
      <c r="G42" s="9"/>
      <c r="H42" s="9"/>
      <c r="I42" s="1"/>
      <c r="J42" s="1"/>
      <c r="K42" s="1"/>
      <c r="L42" s="1"/>
      <c r="M42" s="1"/>
      <c r="N42" s="1"/>
      <c r="O42" s="1"/>
      <c r="P42" s="1"/>
    </row>
    <row r="43" spans="2:17">
      <c r="B43" s="31"/>
      <c r="C43" s="11"/>
      <c r="D43" s="11"/>
      <c r="E43" s="11"/>
      <c r="F43" s="1"/>
      <c r="G43" s="1"/>
      <c r="H43" s="12"/>
      <c r="I43" s="1"/>
      <c r="J43" s="1"/>
      <c r="K43" s="1"/>
      <c r="L43" s="1"/>
      <c r="M43" s="1"/>
      <c r="N43" s="1"/>
      <c r="O43" s="1"/>
      <c r="P43" s="1"/>
    </row>
  </sheetData>
  <mergeCells count="9">
    <mergeCell ref="B8:P8"/>
    <mergeCell ref="C10:G10"/>
    <mergeCell ref="D13:G13"/>
    <mergeCell ref="D12:G12"/>
    <mergeCell ref="B36:D36"/>
    <mergeCell ref="E36:F36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2017-08-25T21:24:43Z</cp:lastPrinted>
  <dcterms:created xsi:type="dcterms:W3CDTF">2013-03-19T02:10:27Z</dcterms:created>
  <dcterms:modified xsi:type="dcterms:W3CDTF">2017-08-25T21:28:53Z</dcterms:modified>
</cp:coreProperties>
</file>