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Hoja1!$B$3:$P$41</definedName>
  </definedNames>
  <calcPr calcId="145621"/>
</workbook>
</file>

<file path=xl/calcChain.xml><?xml version="1.0" encoding="utf-8"?>
<calcChain xmlns="http://schemas.openxmlformats.org/spreadsheetml/2006/main">
  <c r="O36" i="1" l="1"/>
  <c r="G36" i="1"/>
  <c r="O35" i="1"/>
  <c r="G35" i="1"/>
  <c r="O34" i="1"/>
  <c r="G34" i="1"/>
  <c r="I32" i="1" l="1"/>
  <c r="I31" i="1"/>
  <c r="J30" i="1"/>
  <c r="I30" i="1"/>
  <c r="O29" i="1"/>
  <c r="G29" i="1"/>
  <c r="O28" i="1" l="1"/>
  <c r="G28" i="1"/>
  <c r="G32" i="1" l="1"/>
  <c r="O27" i="1" l="1"/>
  <c r="G27" i="1"/>
  <c r="O33" i="1" l="1"/>
  <c r="O32" i="1"/>
  <c r="O31" i="1"/>
  <c r="G33" i="1"/>
  <c r="G31" i="1"/>
  <c r="O30" i="1" l="1"/>
  <c r="G30" i="1"/>
  <c r="O26" i="1"/>
  <c r="G26" i="1"/>
  <c r="G23" i="1"/>
  <c r="O23" i="1"/>
  <c r="G22" i="1"/>
  <c r="G21" i="1"/>
  <c r="G20" i="1"/>
  <c r="G19" i="1"/>
  <c r="G18" i="1"/>
  <c r="G17" i="1"/>
  <c r="O25" i="1" l="1"/>
  <c r="O24" i="1"/>
  <c r="G25" i="1"/>
  <c r="G24" i="1"/>
  <c r="O22" i="1"/>
  <c r="O21" i="1" l="1"/>
  <c r="O18" i="1" l="1"/>
  <c r="O20" i="1"/>
  <c r="O19" i="1"/>
  <c r="O17" i="1"/>
  <c r="O16" i="1"/>
  <c r="G16" i="1"/>
</calcChain>
</file>

<file path=xl/sharedStrings.xml><?xml version="1.0" encoding="utf-8"?>
<sst xmlns="http://schemas.openxmlformats.org/spreadsheetml/2006/main" count="64" uniqueCount="61">
  <si>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</si>
  <si>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</si>
  <si>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</si>
  <si>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</si>
  <si>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</si>
  <si>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</si>
  <si>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</si>
  <si>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</si>
  <si>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</si>
  <si>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</si>
  <si>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</si>
  <si>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</si>
  <si>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</si>
  <si>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</si>
  <si>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</si>
  <si>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</si>
  <si>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</si>
  <si>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</si>
  <si>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</si>
  <si>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</si>
  <si>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</si>
  <si>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</si>
  <si>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</si>
  <si>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</si>
  <si>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</si>
  <si>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</si>
  <si>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</si>
  <si>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</si>
  <si>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</si>
  <si>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</si>
  <si>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</si>
  <si>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</si>
  <si>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</si>
  <si>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</si>
  <si>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</si>
  <si>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</si>
  <si>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</si>
  <si>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</si>
  <si>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</si>
  <si>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</si>
  <si>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</si>
  <si>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</si>
  <si>
    <t>1112-1-95</t>
  </si>
  <si>
    <t>0110313769 3 X 1 2017</t>
  </si>
  <si>
    <t>1112-1-100</t>
  </si>
  <si>
    <t>0110142662 FEFOM 2017</t>
  </si>
  <si>
    <t>1112-1-104</t>
  </si>
  <si>
    <t>0110266213 FASP 2017</t>
  </si>
  <si>
    <t>1112-1-112</t>
  </si>
  <si>
    <t>0110266213 FISE 2017</t>
  </si>
  <si>
    <t>1112-1-113</t>
  </si>
  <si>
    <t>0110855650 PROG DE ACCION PARA EL DES 2017</t>
  </si>
  <si>
    <t>PERÍODO: AL _30_ DE_SEPTIEMBRE_ DE_2017_</t>
  </si>
  <si>
    <t>1112-1-114</t>
  </si>
  <si>
    <t>0110782408 FONDO DE APOYO A MIGRANTES</t>
  </si>
  <si>
    <t>1121-26</t>
  </si>
  <si>
    <t>CONTRATO 2047914229 FEFOM 2017</t>
  </si>
  <si>
    <t>1121-27</t>
  </si>
  <si>
    <t>CONTRATO 2047914199 FISE 2017</t>
  </si>
  <si>
    <t>1121-28</t>
  </si>
  <si>
    <t>CONTRATO 2047914164 PROG. DE ACCION P/EL DES.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</si>
</sst>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  <xf numFmtId="0" fontId="2" fillId="0" borderId="17" xfId="1" applyFont="1" applyFill="1" applyBorder="1" applyAlignment="1">
      <alignment horizontal="left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15</xdr:col>
      <xdr:colOff>219075</xdr:colOff>
      <xdr:row>41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8658225"/>
          <a:ext cx="159734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5"/>
  <sheetViews>
    <sheetView tabSelected="1" workbookViewId="0"/>
  </sheetViews>
  <sheetFormatPr baseColWidth="10" defaultRowHeight="15"/>
  <cols>
    <col min="2" max="2" width="19.5703125" customWidth="1"/>
    <col min="3" max="3" width="35.710937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5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7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8" t="s">
        <v>1</v>
      </c>
      <c r="D10" s="69"/>
      <c r="E10" s="69"/>
      <c r="F10" s="69"/>
      <c r="G10" s="69"/>
      <c r="H10" s="28"/>
      <c r="I10" s="29"/>
      <c r="J10" s="29"/>
      <c r="K10" s="29"/>
      <c r="L10" s="29"/>
      <c r="M10" s="29"/>
      <c r="N10" s="29"/>
      <c r="O10" s="29"/>
      <c r="P10" s="24" t="s">
        <v>52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8"/>
      <c r="D12" s="73" t="s">
        <v>11</v>
      </c>
      <c r="E12" s="73"/>
      <c r="F12" s="73"/>
      <c r="G12" s="73"/>
      <c r="H12" s="78" t="s">
        <v>13</v>
      </c>
      <c r="I12" s="77"/>
      <c r="J12" s="77"/>
      <c r="K12" s="77"/>
      <c r="L12" s="77"/>
      <c r="M12" s="77"/>
      <c r="N12" s="77"/>
      <c r="O12" s="77"/>
      <c r="P12" s="79"/>
      <c r="Q12" s="8"/>
    </row>
    <row r="13" spans="2:17" ht="16.5" thickTop="1" thickBot="1">
      <c r="B13" s="55"/>
      <c r="C13" s="34"/>
      <c r="D13" s="70"/>
      <c r="E13" s="71"/>
      <c r="F13" s="71"/>
      <c r="G13" s="72"/>
      <c r="H13" s="57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6"/>
      <c r="C14" s="16"/>
      <c r="D14" s="16"/>
      <c r="E14" s="76"/>
      <c r="F14" s="77"/>
      <c r="G14" s="77"/>
      <c r="H14" s="16"/>
      <c r="I14" s="16"/>
      <c r="J14" s="16"/>
      <c r="K14" s="76" t="s">
        <v>12</v>
      </c>
      <c r="L14" s="77"/>
      <c r="M14" s="77"/>
      <c r="N14" s="77"/>
      <c r="O14" s="77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80" t="s">
        <v>14</v>
      </c>
      <c r="C16" s="53" t="s">
        <v>15</v>
      </c>
      <c r="D16" s="52">
        <v>1168758.99</v>
      </c>
      <c r="E16" s="52">
        <v>11299323.02</v>
      </c>
      <c r="F16" s="52">
        <v>10405293.449999999</v>
      </c>
      <c r="G16" s="51">
        <f>+D16+E16-F16</f>
        <v>2062788.5600000005</v>
      </c>
      <c r="H16" s="63">
        <v>2281167.63</v>
      </c>
      <c r="I16" s="63">
        <v>10367977.92</v>
      </c>
      <c r="J16" s="63">
        <v>11299323.02</v>
      </c>
      <c r="K16" s="64">
        <v>1143711.54</v>
      </c>
      <c r="L16" s="64">
        <v>0</v>
      </c>
      <c r="M16" s="64">
        <v>6013.31</v>
      </c>
      <c r="N16" s="64">
        <v>0.68</v>
      </c>
      <c r="O16" s="64">
        <f>+K16+L16-M16+N16</f>
        <v>1137698.9099999999</v>
      </c>
      <c r="P16" s="43"/>
      <c r="Q16" s="8"/>
    </row>
    <row r="17" spans="2:17">
      <c r="B17" s="80" t="s">
        <v>20</v>
      </c>
      <c r="C17" s="53" t="s">
        <v>21</v>
      </c>
      <c r="D17" s="59">
        <v>2394.96</v>
      </c>
      <c r="E17" s="60">
        <v>46147.83</v>
      </c>
      <c r="F17" s="64">
        <v>38085.01</v>
      </c>
      <c r="G17" s="51">
        <f t="shared" ref="G17:G23" si="0">+D17+E17-F17</f>
        <v>10457.779999999999</v>
      </c>
      <c r="H17" s="63">
        <v>2394.96</v>
      </c>
      <c r="I17" s="63">
        <v>38085.01</v>
      </c>
      <c r="J17" s="63">
        <v>46147.83</v>
      </c>
      <c r="K17" s="63">
        <v>0</v>
      </c>
      <c r="L17" s="63">
        <v>0</v>
      </c>
      <c r="M17" s="63">
        <v>0</v>
      </c>
      <c r="N17" s="63">
        <v>0</v>
      </c>
      <c r="O17" s="64">
        <f t="shared" ref="O17:O25" si="1">+K17+L17-M17+N17</f>
        <v>0</v>
      </c>
      <c r="P17" s="45"/>
      <c r="Q17" s="8"/>
    </row>
    <row r="18" spans="2:17" ht="25.5">
      <c r="B18" s="80" t="s">
        <v>22</v>
      </c>
      <c r="C18" s="54" t="s">
        <v>23</v>
      </c>
      <c r="D18" s="52">
        <v>144085.32999999999</v>
      </c>
      <c r="E18" s="52">
        <v>2.35</v>
      </c>
      <c r="F18" s="52">
        <v>8274.85</v>
      </c>
      <c r="G18" s="51">
        <f t="shared" si="0"/>
        <v>135812.82999999999</v>
      </c>
      <c r="H18" s="63">
        <v>144085.32999999999</v>
      </c>
      <c r="I18" s="63">
        <v>8274.85</v>
      </c>
      <c r="J18" s="63">
        <v>2.35</v>
      </c>
      <c r="K18" s="63">
        <v>0</v>
      </c>
      <c r="L18" s="63">
        <v>0</v>
      </c>
      <c r="M18" s="63">
        <v>0</v>
      </c>
      <c r="N18" s="63">
        <v>0</v>
      </c>
      <c r="O18" s="64">
        <f t="shared" si="1"/>
        <v>0</v>
      </c>
      <c r="P18" s="45"/>
      <c r="Q18" s="8"/>
    </row>
    <row r="19" spans="2:17" ht="15.75">
      <c r="B19" s="80" t="s">
        <v>24</v>
      </c>
      <c r="C19" s="53" t="s">
        <v>25</v>
      </c>
      <c r="D19" s="52">
        <v>2477776.5099999998</v>
      </c>
      <c r="E19" s="51">
        <v>4296304.1900000004</v>
      </c>
      <c r="F19" s="63">
        <v>4159223.4</v>
      </c>
      <c r="G19" s="51">
        <f t="shared" si="0"/>
        <v>2614857.3000000003</v>
      </c>
      <c r="H19" s="63">
        <v>3152839.8</v>
      </c>
      <c r="I19" s="63">
        <v>5326664.47</v>
      </c>
      <c r="J19" s="63">
        <v>5391808.8099999996</v>
      </c>
      <c r="K19" s="63">
        <v>604310.05000000005</v>
      </c>
      <c r="L19" s="63">
        <v>0</v>
      </c>
      <c r="M19" s="63">
        <v>0</v>
      </c>
      <c r="N19" s="63">
        <v>1183.21</v>
      </c>
      <c r="O19" s="64">
        <f t="shared" si="1"/>
        <v>605493.26</v>
      </c>
      <c r="P19" s="43"/>
      <c r="Q19" s="8"/>
    </row>
    <row r="20" spans="2:17" ht="15.75">
      <c r="B20" s="80" t="s">
        <v>26</v>
      </c>
      <c r="C20" s="53" t="s">
        <v>27</v>
      </c>
      <c r="D20" s="52">
        <v>3108638.42</v>
      </c>
      <c r="E20" s="51">
        <v>5716754.2800000003</v>
      </c>
      <c r="F20" s="63">
        <v>6434390.8399999999</v>
      </c>
      <c r="G20" s="51">
        <f t="shared" si="0"/>
        <v>2391001.8599999994</v>
      </c>
      <c r="H20" s="63">
        <v>3563052.76</v>
      </c>
      <c r="I20" s="63">
        <v>5320772.4800000004</v>
      </c>
      <c r="J20" s="63">
        <v>5716754.2800000003</v>
      </c>
      <c r="K20" s="63">
        <v>1568032.7</v>
      </c>
      <c r="L20" s="63">
        <v>0</v>
      </c>
      <c r="M20" s="63">
        <v>0</v>
      </c>
      <c r="N20" s="63">
        <v>0</v>
      </c>
      <c r="O20" s="64">
        <f t="shared" si="1"/>
        <v>1568032.7</v>
      </c>
      <c r="P20" s="43"/>
      <c r="Q20" s="8"/>
    </row>
    <row r="21" spans="2:17">
      <c r="B21" s="80" t="s">
        <v>30</v>
      </c>
      <c r="C21" s="53" t="s">
        <v>32</v>
      </c>
      <c r="D21" s="52">
        <v>29151.599999999999</v>
      </c>
      <c r="E21" s="52">
        <v>2.06</v>
      </c>
      <c r="F21" s="52">
        <v>0</v>
      </c>
      <c r="G21" s="51">
        <f t="shared" si="0"/>
        <v>29153.66</v>
      </c>
      <c r="H21" s="52">
        <v>239478.32</v>
      </c>
      <c r="I21" s="52">
        <v>210326.72</v>
      </c>
      <c r="J21" s="52">
        <v>2.06</v>
      </c>
      <c r="K21" s="52">
        <v>0</v>
      </c>
      <c r="L21" s="52">
        <v>0</v>
      </c>
      <c r="M21" s="52">
        <v>0</v>
      </c>
      <c r="N21" s="52">
        <v>0</v>
      </c>
      <c r="O21" s="64">
        <f t="shared" si="1"/>
        <v>0</v>
      </c>
      <c r="P21" s="46"/>
      <c r="Q21" s="8"/>
    </row>
    <row r="22" spans="2:17">
      <c r="B22" s="80" t="s">
        <v>31</v>
      </c>
      <c r="C22" s="53" t="s">
        <v>33</v>
      </c>
      <c r="D22" s="52">
        <v>-9938.2099999999991</v>
      </c>
      <c r="E22" s="52">
        <v>15037.7</v>
      </c>
      <c r="F22" s="52">
        <v>0</v>
      </c>
      <c r="G22" s="51">
        <f t="shared" si="0"/>
        <v>5099.4900000000016</v>
      </c>
      <c r="H22" s="52">
        <v>354.79</v>
      </c>
      <c r="I22" s="52">
        <v>3372.13</v>
      </c>
      <c r="J22" s="52">
        <v>15037.7</v>
      </c>
      <c r="K22" s="52">
        <v>10293</v>
      </c>
      <c r="L22" s="52">
        <v>0</v>
      </c>
      <c r="M22" s="52">
        <v>0</v>
      </c>
      <c r="N22" s="52">
        <v>0</v>
      </c>
      <c r="O22" s="64">
        <f t="shared" si="1"/>
        <v>10293</v>
      </c>
      <c r="P22" s="46"/>
      <c r="Q22" s="8"/>
    </row>
    <row r="23" spans="2:17">
      <c r="B23" s="80" t="s">
        <v>36</v>
      </c>
      <c r="C23" s="53" t="s">
        <v>37</v>
      </c>
      <c r="D23" s="52">
        <v>11.56</v>
      </c>
      <c r="E23" s="52">
        <v>174817.05</v>
      </c>
      <c r="F23" s="52">
        <v>0</v>
      </c>
      <c r="G23" s="51">
        <f t="shared" si="0"/>
        <v>174828.61</v>
      </c>
      <c r="H23" s="52">
        <v>1206.56</v>
      </c>
      <c r="I23" s="52">
        <v>1195</v>
      </c>
      <c r="J23" s="52">
        <v>174817.05</v>
      </c>
      <c r="K23" s="52">
        <v>0</v>
      </c>
      <c r="L23" s="52">
        <v>0</v>
      </c>
      <c r="M23" s="52">
        <v>0</v>
      </c>
      <c r="N23" s="52">
        <v>0</v>
      </c>
      <c r="O23" s="64">
        <f t="shared" si="1"/>
        <v>0</v>
      </c>
      <c r="P23" s="46"/>
      <c r="Q23" s="8"/>
    </row>
    <row r="24" spans="2:17">
      <c r="B24" s="80" t="s">
        <v>42</v>
      </c>
      <c r="C24" s="53" t="s">
        <v>43</v>
      </c>
      <c r="D24" s="52">
        <v>800007.64</v>
      </c>
      <c r="E24" s="52">
        <v>5.76</v>
      </c>
      <c r="F24" s="52">
        <v>0</v>
      </c>
      <c r="G24" s="51">
        <f t="shared" ref="G24:G25" si="2">+D24+E24-F24</f>
        <v>800013.4</v>
      </c>
      <c r="H24" s="52">
        <v>800007.64</v>
      </c>
      <c r="I24" s="52">
        <v>0</v>
      </c>
      <c r="J24" s="52">
        <v>5.76</v>
      </c>
      <c r="K24" s="52">
        <v>0</v>
      </c>
      <c r="L24" s="52">
        <v>0</v>
      </c>
      <c r="M24" s="52">
        <v>0</v>
      </c>
      <c r="N24" s="52">
        <v>0</v>
      </c>
      <c r="O24" s="64">
        <f t="shared" si="1"/>
        <v>0</v>
      </c>
      <c r="P24" s="46"/>
      <c r="Q24" s="8"/>
    </row>
    <row r="25" spans="2:17">
      <c r="B25" s="80" t="s">
        <v>44</v>
      </c>
      <c r="C25" s="53" t="s">
        <v>45</v>
      </c>
      <c r="D25" s="52">
        <v>2733002.41</v>
      </c>
      <c r="E25" s="52">
        <v>1000065.39</v>
      </c>
      <c r="F25" s="52">
        <v>3393127.91</v>
      </c>
      <c r="G25" s="51">
        <f t="shared" si="2"/>
        <v>339939.89000000013</v>
      </c>
      <c r="H25" s="52">
        <v>2733002.41</v>
      </c>
      <c r="I25" s="52">
        <v>3296552.27</v>
      </c>
      <c r="J25" s="52">
        <v>1000065.39</v>
      </c>
      <c r="K25" s="52">
        <v>96575.64</v>
      </c>
      <c r="L25" s="52">
        <v>0</v>
      </c>
      <c r="M25" s="52">
        <v>0</v>
      </c>
      <c r="N25" s="52">
        <v>0</v>
      </c>
      <c r="O25" s="64">
        <f t="shared" si="1"/>
        <v>96575.64</v>
      </c>
      <c r="P25" s="46"/>
      <c r="Q25" s="8"/>
    </row>
    <row r="26" spans="2:17">
      <c r="B26" s="80" t="s">
        <v>46</v>
      </c>
      <c r="C26" s="53" t="s">
        <v>47</v>
      </c>
      <c r="D26" s="52">
        <v>33170.9</v>
      </c>
      <c r="E26" s="52">
        <v>23.65</v>
      </c>
      <c r="F26" s="52">
        <v>33194.550000000003</v>
      </c>
      <c r="G26" s="51">
        <f t="shared" ref="G26" si="3">+D26+E26-F26</f>
        <v>0</v>
      </c>
      <c r="H26" s="52">
        <v>33170.9</v>
      </c>
      <c r="I26" s="52">
        <v>33194.550000000003</v>
      </c>
      <c r="J26" s="52">
        <v>23.65</v>
      </c>
      <c r="K26" s="52">
        <v>0</v>
      </c>
      <c r="L26" s="52">
        <v>0</v>
      </c>
      <c r="M26" s="52">
        <v>0</v>
      </c>
      <c r="N26" s="52">
        <v>0</v>
      </c>
      <c r="O26" s="64">
        <f t="shared" ref="O26" si="4">+K26+L26-M26+N26</f>
        <v>0</v>
      </c>
      <c r="P26" s="46"/>
      <c r="Q26" s="8"/>
    </row>
    <row r="27" spans="2:17">
      <c r="B27" s="80" t="s">
        <v>48</v>
      </c>
      <c r="C27" s="53" t="s">
        <v>49</v>
      </c>
      <c r="D27" s="52">
        <v>2990560.85</v>
      </c>
      <c r="E27" s="52">
        <v>2100057.16</v>
      </c>
      <c r="F27" s="52">
        <v>5090591.3899999997</v>
      </c>
      <c r="G27" s="51">
        <f t="shared" ref="G27" si="5">+D27+E27-F27</f>
        <v>26.620000000111759</v>
      </c>
      <c r="H27" s="52">
        <v>2990560.85</v>
      </c>
      <c r="I27" s="52">
        <v>5090591.3899999997</v>
      </c>
      <c r="J27" s="52">
        <v>2100057.16</v>
      </c>
      <c r="K27" s="52">
        <v>0</v>
      </c>
      <c r="L27" s="52">
        <v>0</v>
      </c>
      <c r="M27" s="52">
        <v>0</v>
      </c>
      <c r="N27" s="52">
        <v>0</v>
      </c>
      <c r="O27" s="64">
        <f t="shared" ref="O27" si="6">+K27+L27-M27+N27</f>
        <v>0</v>
      </c>
      <c r="P27" s="46"/>
      <c r="Q27" s="8"/>
    </row>
    <row r="28" spans="2:17" ht="25.5">
      <c r="B28" s="80" t="s">
        <v>50</v>
      </c>
      <c r="C28" s="54" t="s">
        <v>51</v>
      </c>
      <c r="D28" s="52">
        <v>2117987.0699999998</v>
      </c>
      <c r="E28" s="52">
        <v>20</v>
      </c>
      <c r="F28" s="52">
        <v>2118006.44</v>
      </c>
      <c r="G28" s="51">
        <f t="shared" ref="G28" si="7">+D28+E28-F28</f>
        <v>0.62999999988824129</v>
      </c>
      <c r="H28" s="52">
        <v>2117987.0699999998</v>
      </c>
      <c r="I28" s="52">
        <v>2118006.44</v>
      </c>
      <c r="J28" s="52">
        <v>20</v>
      </c>
      <c r="K28" s="52">
        <v>0</v>
      </c>
      <c r="L28" s="52">
        <v>0</v>
      </c>
      <c r="M28" s="52">
        <v>0</v>
      </c>
      <c r="N28" s="52">
        <v>0</v>
      </c>
      <c r="O28" s="64">
        <f t="shared" ref="O28" si="8">+K28+L28-M28+N28</f>
        <v>0</v>
      </c>
      <c r="P28" s="46"/>
      <c r="Q28" s="8"/>
    </row>
    <row r="29" spans="2:17" ht="25.5">
      <c r="B29" s="80" t="s">
        <v>53</v>
      </c>
      <c r="C29" s="54" t="s">
        <v>54</v>
      </c>
      <c r="D29" s="52">
        <v>0</v>
      </c>
      <c r="E29" s="52">
        <v>500000</v>
      </c>
      <c r="F29" s="52">
        <v>500000</v>
      </c>
      <c r="G29" s="51">
        <f t="shared" ref="G29" si="9">+D29+E29-F29</f>
        <v>0</v>
      </c>
      <c r="H29" s="52">
        <v>0</v>
      </c>
      <c r="I29" s="52">
        <v>500000</v>
      </c>
      <c r="J29" s="52">
        <v>500000</v>
      </c>
      <c r="K29" s="52">
        <v>0</v>
      </c>
      <c r="L29" s="52">
        <v>0</v>
      </c>
      <c r="M29" s="52">
        <v>0</v>
      </c>
      <c r="N29" s="52">
        <v>0</v>
      </c>
      <c r="O29" s="64">
        <f t="shared" ref="O29" si="10">+K29+L29-M29+N29</f>
        <v>0</v>
      </c>
      <c r="P29" s="46"/>
      <c r="Q29" s="8"/>
    </row>
    <row r="30" spans="2:17">
      <c r="B30" s="80" t="s">
        <v>28</v>
      </c>
      <c r="C30" s="53" t="s">
        <v>29</v>
      </c>
      <c r="D30" s="52">
        <v>463517.21</v>
      </c>
      <c r="E30" s="52">
        <v>3348902.27</v>
      </c>
      <c r="F30" s="52">
        <v>3176170.5</v>
      </c>
      <c r="G30" s="51">
        <f t="shared" ref="G30:G33" si="11">+D30+E30-F30</f>
        <v>636248.98</v>
      </c>
      <c r="H30" s="52">
        <v>472754.23</v>
      </c>
      <c r="I30" s="52">
        <f>165024.91+20034.42+1650000.51+80029.2+375026.72+730006.29+130023.12+26025.33</f>
        <v>3176170.5</v>
      </c>
      <c r="J30" s="52">
        <f>2599984.12+739681.13</f>
        <v>3339665.25</v>
      </c>
      <c r="K30" s="52">
        <v>0</v>
      </c>
      <c r="L30" s="52">
        <v>0</v>
      </c>
      <c r="M30" s="52">
        <v>11850.56</v>
      </c>
      <c r="N30" s="52">
        <v>0</v>
      </c>
      <c r="O30" s="64">
        <f t="shared" ref="O30:O33" si="12">+K30+L30-M30+N30</f>
        <v>-11850.56</v>
      </c>
      <c r="P30" s="46"/>
      <c r="Q30" s="8"/>
    </row>
    <row r="31" spans="2:17">
      <c r="B31" s="80" t="s">
        <v>34</v>
      </c>
      <c r="C31" s="53" t="s">
        <v>35</v>
      </c>
      <c r="D31" s="52">
        <v>6621655.0499999998</v>
      </c>
      <c r="E31" s="52">
        <v>2155816.8199999998</v>
      </c>
      <c r="F31" s="52">
        <v>3284696.69</v>
      </c>
      <c r="G31" s="51">
        <f t="shared" si="11"/>
        <v>5492775.1799999997</v>
      </c>
      <c r="H31" s="52">
        <v>6671876.5300000003</v>
      </c>
      <c r="I31" s="52">
        <f>250610.69+444530.69+51021.18+37202.25+892939.45+372407.13+612944.47+623040.83</f>
        <v>3284696.6900000004</v>
      </c>
      <c r="J31" s="52">
        <v>2105595.34</v>
      </c>
      <c r="K31" s="52">
        <v>0</v>
      </c>
      <c r="L31" s="52">
        <v>0</v>
      </c>
      <c r="M31" s="52">
        <v>41026.400000000001</v>
      </c>
      <c r="N31" s="52">
        <v>0</v>
      </c>
      <c r="O31" s="64">
        <f t="shared" si="12"/>
        <v>-41026.400000000001</v>
      </c>
      <c r="P31" s="46"/>
      <c r="Q31" s="8"/>
    </row>
    <row r="32" spans="2:17">
      <c r="B32" s="80" t="s">
        <v>38</v>
      </c>
      <c r="C32" s="53" t="s">
        <v>39</v>
      </c>
      <c r="D32" s="52">
        <v>651598.35</v>
      </c>
      <c r="E32" s="52">
        <v>1203955.8600000001</v>
      </c>
      <c r="F32" s="52">
        <v>743037.27</v>
      </c>
      <c r="G32" s="51">
        <f t="shared" si="11"/>
        <v>1112516.94</v>
      </c>
      <c r="H32" s="52">
        <v>655567.86</v>
      </c>
      <c r="I32" s="52">
        <f>340031.52+150004.49+253001.26</f>
        <v>743037.27</v>
      </c>
      <c r="J32" s="52">
        <v>1199986.3500000001</v>
      </c>
      <c r="K32" s="52">
        <v>0</v>
      </c>
      <c r="L32" s="52">
        <v>0</v>
      </c>
      <c r="M32" s="52">
        <v>8807.9599999999991</v>
      </c>
      <c r="N32" s="52">
        <v>0</v>
      </c>
      <c r="O32" s="64">
        <f t="shared" si="12"/>
        <v>-8807.9599999999991</v>
      </c>
      <c r="P32" s="46"/>
      <c r="Q32" s="8"/>
    </row>
    <row r="33" spans="2:17">
      <c r="B33" s="80" t="s">
        <v>40</v>
      </c>
      <c r="C33" s="53" t="s">
        <v>41</v>
      </c>
      <c r="D33" s="52">
        <v>8606113.5399999991</v>
      </c>
      <c r="E33" s="52">
        <v>55000.19</v>
      </c>
      <c r="F33" s="52">
        <v>15037.52</v>
      </c>
      <c r="G33" s="51">
        <f t="shared" si="11"/>
        <v>8646076.209999999</v>
      </c>
      <c r="H33" s="52">
        <v>8661113.7300000004</v>
      </c>
      <c r="I33" s="52">
        <v>15037.52</v>
      </c>
      <c r="J33" s="52">
        <v>0</v>
      </c>
      <c r="K33" s="52">
        <v>0</v>
      </c>
      <c r="L33" s="52">
        <v>0</v>
      </c>
      <c r="M33" s="52">
        <v>50198.47</v>
      </c>
      <c r="N33" s="52">
        <v>0</v>
      </c>
      <c r="O33" s="63">
        <f t="shared" si="12"/>
        <v>-50198.47</v>
      </c>
      <c r="P33" s="46"/>
      <c r="Q33" s="8"/>
    </row>
    <row r="34" spans="2:17">
      <c r="B34" s="80" t="s">
        <v>55</v>
      </c>
      <c r="C34" s="53" t="s">
        <v>56</v>
      </c>
      <c r="D34" s="52">
        <v>0</v>
      </c>
      <c r="E34" s="52">
        <v>1699968.01</v>
      </c>
      <c r="F34" s="52">
        <v>1000026.59</v>
      </c>
      <c r="G34" s="51">
        <f t="shared" ref="G34:G36" si="13">+D34+E34-F34</f>
        <v>699941.42</v>
      </c>
      <c r="H34" s="52">
        <v>0</v>
      </c>
      <c r="I34" s="52">
        <v>1000026.59</v>
      </c>
      <c r="J34" s="52">
        <v>1699968.01</v>
      </c>
      <c r="K34" s="52">
        <v>0</v>
      </c>
      <c r="L34" s="52">
        <v>0</v>
      </c>
      <c r="M34" s="52">
        <v>2403.79</v>
      </c>
      <c r="N34" s="52">
        <v>0</v>
      </c>
      <c r="O34" s="63">
        <f t="shared" ref="O34:O36" si="14">+K34+L34-M34+N34</f>
        <v>-2403.79</v>
      </c>
      <c r="P34" s="46"/>
      <c r="Q34" s="8"/>
    </row>
    <row r="35" spans="2:17">
      <c r="B35" s="80" t="s">
        <v>57</v>
      </c>
      <c r="C35" s="53" t="s">
        <v>58</v>
      </c>
      <c r="D35" s="52">
        <v>0</v>
      </c>
      <c r="E35" s="52">
        <v>5090591.3899999997</v>
      </c>
      <c r="F35" s="52">
        <v>0</v>
      </c>
      <c r="G35" s="51">
        <f t="shared" si="13"/>
        <v>5090591.3899999997</v>
      </c>
      <c r="H35" s="52">
        <v>0</v>
      </c>
      <c r="I35" s="52">
        <v>0</v>
      </c>
      <c r="J35" s="52">
        <v>5090591.3899999997</v>
      </c>
      <c r="K35" s="52">
        <v>0</v>
      </c>
      <c r="L35" s="52">
        <v>0</v>
      </c>
      <c r="M35" s="52">
        <v>9451.23</v>
      </c>
      <c r="N35" s="52">
        <v>0</v>
      </c>
      <c r="O35" s="63">
        <f t="shared" si="14"/>
        <v>-9451.23</v>
      </c>
      <c r="P35" s="46"/>
      <c r="Q35" s="8"/>
    </row>
    <row r="36" spans="2:17" ht="25.5">
      <c r="B36" s="80" t="s">
        <v>59</v>
      </c>
      <c r="C36" s="54" t="s">
        <v>60</v>
      </c>
      <c r="D36" s="52">
        <v>0</v>
      </c>
      <c r="E36" s="52">
        <v>2118006.44</v>
      </c>
      <c r="F36" s="52">
        <v>0</v>
      </c>
      <c r="G36" s="51">
        <f t="shared" si="13"/>
        <v>2118006.44</v>
      </c>
      <c r="H36" s="52">
        <v>0</v>
      </c>
      <c r="I36" s="52">
        <v>0</v>
      </c>
      <c r="J36" s="52">
        <v>2118006.44</v>
      </c>
      <c r="K36" s="52">
        <v>0</v>
      </c>
      <c r="L36" s="52">
        <v>0</v>
      </c>
      <c r="M36" s="52">
        <v>3932.3</v>
      </c>
      <c r="N36" s="52">
        <v>0</v>
      </c>
      <c r="O36" s="63">
        <f t="shared" si="14"/>
        <v>-3932.3</v>
      </c>
      <c r="P36" s="46"/>
      <c r="Q36" s="8"/>
    </row>
    <row r="37" spans="2:17">
      <c r="B37" s="41"/>
      <c r="C37" s="42"/>
      <c r="D37" s="42"/>
      <c r="E37" s="44"/>
      <c r="F37" s="47"/>
      <c r="G37" s="44"/>
      <c r="H37" s="47"/>
      <c r="I37" s="47"/>
      <c r="J37" s="47"/>
      <c r="K37" s="47"/>
      <c r="L37" s="47"/>
      <c r="M37" s="47"/>
      <c r="N37" s="47"/>
      <c r="O37" s="47"/>
      <c r="P37" s="48"/>
      <c r="Q37" s="8"/>
    </row>
    <row r="38" spans="2:17" ht="15.75" thickBot="1">
      <c r="B38" s="74"/>
      <c r="C38" s="75"/>
      <c r="D38" s="75"/>
      <c r="E38" s="75"/>
      <c r="F38" s="75"/>
      <c r="G38" s="49"/>
      <c r="H38" s="49"/>
      <c r="I38" s="49"/>
      <c r="J38" s="49"/>
      <c r="K38" s="49"/>
      <c r="L38" s="49"/>
      <c r="M38" s="49"/>
      <c r="N38" s="49"/>
      <c r="O38" s="49"/>
      <c r="P38" s="50"/>
      <c r="Q38" s="8"/>
    </row>
    <row r="39" spans="2:17" ht="15.75" thickTop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2:17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2:17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2:17">
      <c r="B42" s="9"/>
      <c r="C42" s="9"/>
      <c r="D42" s="9"/>
      <c r="E42" s="17"/>
      <c r="F42" s="17"/>
      <c r="G42" s="9"/>
      <c r="H42" s="17"/>
      <c r="I42" s="17"/>
      <c r="J42" s="9"/>
      <c r="K42" s="9"/>
      <c r="L42" s="9"/>
      <c r="M42" s="17"/>
      <c r="N42" s="9"/>
      <c r="O42" s="9"/>
      <c r="P42" s="9"/>
    </row>
    <row r="43" spans="2:17">
      <c r="B43" s="9"/>
      <c r="C43" s="9"/>
      <c r="D43" s="9"/>
      <c r="E43" s="9"/>
      <c r="F43" s="9"/>
      <c r="G43" s="9"/>
      <c r="H43" s="61"/>
      <c r="I43" s="62"/>
      <c r="J43" s="9"/>
      <c r="K43" s="17"/>
      <c r="L43" s="17"/>
      <c r="M43" s="17"/>
      <c r="N43" s="17"/>
      <c r="O43" s="17"/>
      <c r="P43" s="17"/>
    </row>
    <row r="44" spans="2:17">
      <c r="B44" s="10"/>
      <c r="C44" s="10"/>
      <c r="D44" s="10"/>
      <c r="E44" s="10"/>
      <c r="F44" s="10"/>
      <c r="G44" s="9"/>
      <c r="H44" s="9"/>
      <c r="I44" s="1"/>
      <c r="J44" s="1"/>
      <c r="K44" s="1"/>
      <c r="L44" s="1"/>
      <c r="M44" s="1"/>
      <c r="N44" s="1"/>
      <c r="O44" s="1"/>
      <c r="P44" s="1"/>
    </row>
    <row r="45" spans="2:17">
      <c r="B45" s="31"/>
      <c r="C45" s="11"/>
      <c r="D45" s="11"/>
      <c r="E45" s="11"/>
      <c r="F45" s="1"/>
      <c r="G45" s="1"/>
      <c r="H45" s="12"/>
      <c r="I45" s="1"/>
      <c r="J45" s="1"/>
      <c r="K45" s="1"/>
      <c r="L45" s="1"/>
      <c r="M45" s="1"/>
      <c r="N45" s="1"/>
      <c r="O45" s="1"/>
      <c r="P45" s="1"/>
    </row>
  </sheetData>
  <mergeCells count="9">
    <mergeCell ref="B8:P8"/>
    <mergeCell ref="C10:G10"/>
    <mergeCell ref="D13:G13"/>
    <mergeCell ref="D12:G12"/>
    <mergeCell ref="B38:D38"/>
    <mergeCell ref="E38:F38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2017-10-01T21:53:51Z</cp:lastPrinted>
  <dcterms:created xsi:type="dcterms:W3CDTF">2013-03-19T02:10:27Z</dcterms:created>
  <dcterms:modified xsi:type="dcterms:W3CDTF">2017-10-01T21:57:19Z</dcterms:modified>
</cp:coreProperties>
</file>